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660"/>
  </bookViews>
  <sheets>
    <sheet name="1" sheetId="1" r:id="rId1"/>
    <sheet name="2" sheetId="2" r:id="rId2"/>
  </sheets>
  <definedNames>
    <definedName name="_xlnm._FilterDatabase" localSheetId="0" hidden="1">'1'!$A$1:$K$120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9" i="1" l="1"/>
  <c r="B114" i="1"/>
  <c r="B115" i="1"/>
  <c r="B116" i="1"/>
  <c r="B117" i="1"/>
  <c r="B118" i="1"/>
  <c r="B119" i="1"/>
  <c r="B120" i="1"/>
  <c r="B14" i="1"/>
  <c r="B15" i="1"/>
  <c r="B16" i="1"/>
  <c r="B17" i="1"/>
  <c r="B18" i="1"/>
  <c r="B19" i="1"/>
  <c r="B20" i="1"/>
  <c r="B21" i="1"/>
  <c r="B111" i="1"/>
  <c r="B112" i="1"/>
  <c r="B92" i="1"/>
  <c r="B93" i="1"/>
  <c r="B94" i="1"/>
  <c r="B95" i="1"/>
  <c r="B96" i="1"/>
  <c r="B97" i="1"/>
  <c r="B88" i="1"/>
</calcChain>
</file>

<file path=xl/sharedStrings.xml><?xml version="1.0" encoding="utf-8"?>
<sst xmlns="http://schemas.openxmlformats.org/spreadsheetml/2006/main" count="1077" uniqueCount="880">
  <si>
    <t>100/år
60 årige, men også børn</t>
  </si>
  <si>
    <t>Malign transformation af umodne B (75%) eller T (25%) forstadier. T-all hyppigere infiltrat i midastinum</t>
  </si>
  <si>
    <t>B-symptomer</t>
  </si>
  <si>
    <t>(vs. AML): Lymfoblaster mindre, mere unde, mindre cytoplasma, uden granula, 2x normal lymfocyt størrelse
CD 10, 20, 79a: B-celle
CD 2, 3, 5, 7: T-celle
Pancytopeni, høj LDH, urat og lymfoblaster</t>
  </si>
  <si>
    <t>Multikemo: introduktion, konsolidatoin, vedligeholdelse. 
CNS profylakse.
Yngre stamcelle transplantation
PREDNISOLON gives højdosis!!</t>
  </si>
  <si>
    <t>Børn 70% langtidsovl.
Voksne 35%
Prognose afh. af remission
Ubehandlet måneder til død</t>
  </si>
  <si>
    <t>FROM JANE</t>
  </si>
  <si>
    <t>AB Cefuroxim + genta + metro indtil dyrkning.
Hvis staph Aur så Doxy + Fucidin</t>
  </si>
  <si>
    <t>Fremmedlegeme, IV misbruger eller medfødt</t>
  </si>
  <si>
    <t>St C: Mislyd
EKKO er diagnostisk afgørende: Transtorakal eller transesofagal</t>
  </si>
  <si>
    <t>Ureterolithiasis</t>
  </si>
  <si>
    <t xml:space="preserve">Kraftige TURVISe smerter 15min-timer
Kvalme, emesis
Bankeøm nyreloge
UVI + feber -&gt; septisk shock
</t>
  </si>
  <si>
    <t>Obstruktion &gt;2 uger skader irreversibelt nefron
Komplikationer: Pyonefrose, emfysematøs pyenefritis</t>
  </si>
  <si>
    <t>Nefrotisk syndrom</t>
  </si>
  <si>
    <t>=Proteinuri &gt; 3,5g/døgn</t>
  </si>
  <si>
    <t>Minimal change glomerulonefritis
Diabetisk
Amyloidose (især myelomatose): Arvelig eller erhvervet, reduceret GFR, store nyrer, dårlig prognose
Toxisk
3g/dag = leverproduktionen</t>
  </si>
  <si>
    <t>Adenocarcinoma renis</t>
  </si>
  <si>
    <t>600/år
Ældre mænd</t>
  </si>
  <si>
    <t>Hæmaturi, smerter, udfyldning i flanken (sent)
Ofte tilfældigt fund på CT/UL</t>
  </si>
  <si>
    <t>Blod: HgB, bas fosfatase, Cr, Ca
CT Urografi hvis GFR &gt;45ml/T
CT Thorax vs. lunge mets
IKKE nyrebiopsi</t>
  </si>
  <si>
    <t>Uræmi</t>
  </si>
  <si>
    <t>= svært nedsat eller ophævet nyrefkt</t>
  </si>
  <si>
    <t>75% prærenal, 20% renal, 5% obstruktiv</t>
  </si>
  <si>
    <t>Prærenal: Høj blod NA, lav HgB og Cr
Urin: Lav Na, normal UL, stix uden protein
Billed: CT urografi &amp; renografi, RTx, EKKO</t>
  </si>
  <si>
    <t>ATIN</t>
  </si>
  <si>
    <t>Blod: Høj Cr, carbamid, K, Normalt Na, Lav HgB
Urin: Na&gt;45mmol/l, lav Cr
UL: normal
Urinstix: Normal</t>
  </si>
  <si>
    <t>Oliguri -&gt; væskerestriktion, CAVE K
Dialyse hvis overhydreret, hyper K, Uræmisk tox</t>
  </si>
  <si>
    <t>2-4 uger, 50% dør</t>
  </si>
  <si>
    <t>GlomeruloNefritis</t>
  </si>
  <si>
    <t>Akut nyreinsufficiens</t>
  </si>
  <si>
    <t>Immunologisk=autoimmun
Rapidly progressive: Ekstrakap: SLE, vaskulit, Henoch, Wegener, Goodpasture. Endokap: postbakt: mål Strep A</t>
  </si>
  <si>
    <t>Hudkløe, nedsat appetit og kvalme, GI blødning, arytmi, acidose, hyperkaliæmi, først dehydr, senere overhydr</t>
  </si>
  <si>
    <t>Pga. dehydrering, ATIN, vaskulit, obstruktion</t>
  </si>
  <si>
    <t>ANA, ANCA, GBM, SR, CRP, L+D, CK, Myoglobin, K, Agas, CA, fosfat, HgB
Urin til M, D, R, Stix</t>
  </si>
  <si>
    <t>8b</t>
  </si>
  <si>
    <t>Kronisk nyreinsufficiens</t>
  </si>
  <si>
    <t>Cancer vesicae urinariae</t>
  </si>
  <si>
    <t>Hæmaturi: obstruktion, infektion, tumor</t>
  </si>
  <si>
    <t>Staging: 
T: Tur-B, CT, MR
N: PET-CT, UL, laparotomi
M: PET-CT, RTx, UL, biopsi</t>
  </si>
  <si>
    <t>OBJ: vægttab, masse i epigastriet
Gastroskopi: biopsi fra rand af tumor. Makro ulcererende el. polypøs. Mikro: typsisk adenocarcinom
Rx: submukøse skirrøse c. 
Blod: lav MCV anæmi, høj basisk fosfatase=lever metast.</t>
  </si>
  <si>
    <t>Prærenal: insufficient perfusion
Renal: ATIN, interstitiel, akut GN, renovaskulær
Postrenal: obstruktion</t>
  </si>
  <si>
    <t>Nyre/Uro</t>
  </si>
  <si>
    <t>Hæm/Onk</t>
  </si>
  <si>
    <t>Hurtigt progredierende eller over længere tid?</t>
  </si>
  <si>
    <t>1. Furix loop D.
2. Proteinuri: ANG/ACE
3. specifik behandling:
* Minimal change/børn: steroid
* Diabetes: HT ned
Statin profylakse vs tromber (pga. tab af AT3)</t>
  </si>
  <si>
    <t xml:space="preserve">Vægt, døgnurin. 
Blod: Cr, Carbamid, albumin, cholesterol. Desuden ANA, ANCA, GBM, Myoglobin, Kreatinin, CRP, elektrolytter, CBC, BS, </t>
  </si>
  <si>
    <t xml:space="preserve"> </t>
  </si>
  <si>
    <t>Hæmaturi</t>
  </si>
  <si>
    <t>Tumor: monosymp
Sten: +ensidige smerter
UVI: + Feber
Traume: Kendt anamn.
GN: + proteinuri
Træning: ananmnese</t>
  </si>
  <si>
    <t>48-timers kræftpakke</t>
  </si>
  <si>
    <t xml:space="preserve">15K/år, især kvinder
85% idiopatiske
15% MIAF
</t>
  </si>
  <si>
    <t>Diæt: Giv calcium (paradoksalt), mindre protein og mere væske
Overmættet urin: arthritis, cellenedbrydning, hyperkaliæmi</t>
  </si>
  <si>
    <t>OBJ: Abdomen, rektal explor, GU kvinder, Ascites &amp; dæmpning
CT/MR: mets, stadie, husk thorax vs. lunger
Sigm/koloskopi: 0,1% perf risk, bedst sens og spec, kan bioptere
Ingen blodprøver er diagnostiske</t>
  </si>
  <si>
    <t>6K/år galdesten i alt.
1. obstruktion
2. infektion i galsdeblæren med anaerobe</t>
  </si>
  <si>
    <t xml:space="preserve">Sublingual NO eller Ca antag: Partiel hjælp.
Botox. Dilatation er hovedbehandling.
</t>
  </si>
  <si>
    <t>Dysfagi fast + flydende
Episodisk, senere konstant, Valsalva eller lignende selv brug</t>
  </si>
  <si>
    <t>Laparoskopisk skæring af sfinkteren: 90% ok, 10% GERD</t>
  </si>
  <si>
    <t>Ingen Kurativ specifik.
Informer om godartethed, væk med kaffe, sukker, the, alkhol,, tobak. Én times motion dagligt, væske.
-&gt; symptombehandling: Obstipation -&gt; fiber</t>
  </si>
  <si>
    <t>Cholecyst/ductolithiasis</t>
  </si>
  <si>
    <t>0,6K/år
75% over 65 år
50% i antrum, rest langs kurvaturer
Intestinal type: miljø/kost
Diffus type: yngre</t>
  </si>
  <si>
    <t>HNPCC:
CDH1+ mut
Profylaktisk gastrektomi/intensiv surveillance Koloskopi (co- c. coli). FAP:</t>
  </si>
  <si>
    <t>"Blødende tyktarmsbetændelse" (blod eller blodslim). Først normal afføring, senere obstiation. AT påvirket. Ingen -&gt; ubetydelige smerter. DAGE-&gt;UGER progression</t>
  </si>
  <si>
    <t>Biokemi: Hæmoglobin normal, Albumin tabt, haptoglobin, alfa1antitrypsin, fibrinogen og CRP forhøjede.
Fæces calprotektin prædiktiv recidiv
Endoskopi: udbredelse vigtigst
OOA: vs. toksisk megacolon, ileus eller stase i colon</t>
  </si>
  <si>
    <t>OP: Svær akut col ulc med tegn til toksisk megacolon, svær blødning eller perforation. Medicinsk beh.resistent/bivirkninger
Medicin: steroid akut: virker på 2-3 dage. 
5-ASA langtids recidiv nedsat til 25%</t>
  </si>
  <si>
    <t>Screening: IgA-AB vs. Transglutaminase, gliadin(in), endomycin samt total IgA.
Alene IgA mangel --&gt; tyndtarmsbiopsi</t>
  </si>
  <si>
    <t>0,3K/år. 1% af befolkningen, 10x diagnosticerede.
Genetik: MHC: HLA DQ2, DR3, B8. INGEN Cøliaki uden en af disse!!</t>
  </si>
  <si>
    <t>Vene fra crus
Sternotomi, LIMA ned
Åbne pericardiet, inspicere
(Evt OPCAB) kanylering: hø atri &amp; aorta
Standse hjerte kardioplegi
Distale anastomoser, centrale
Stop perfusion
Pacemakerelektroder, 2 dræn og luk</t>
  </si>
  <si>
    <t>Komplikationer: 25% AFLI, Blødning: 6%, 2% apopleksi (50% forbigående), AMI 2%, Pulmonal: atelektase, pneumoni
Renal: Nyrefkt 10% ned
Infektion: 2% medistin, graftben 20%. 
Morbiditet: Overvægt, rygning, alkohol, dårlig AT
Mortalitet: Alder, anden arteriosclerose,Lav EF, Akut, ustabil eller kompleks</t>
  </si>
  <si>
    <t>SVT</t>
  </si>
  <si>
    <t>Hypertrof.  kard.myopati</t>
  </si>
  <si>
    <t>Infranukleær blæredys.</t>
  </si>
  <si>
    <t>Supranukleær blæredys.</t>
  </si>
  <si>
    <t>Aorta / a. klap stenose</t>
  </si>
  <si>
    <t>Æt: malign indvækst, myxødem, uræmi, SLE, RA, stråling. Beta blockere pga. mangler kompensation</t>
  </si>
  <si>
    <t>Måske viralt luftvejsprodrom
Feber, intense pludselige brystsmerter, værre ved dyb inspiration, hoste og supint. Bedre ved foroverbøjning</t>
  </si>
  <si>
    <t>OP hvis ruptur risk &gt; OP risk (2-5% død)
&gt;5cm kvinder, &gt;5,5cm mænd
Laparotomis eller endovask OP: Endovask kræver ingen stenoser i iliaca kar</t>
  </si>
  <si>
    <t>5 år = 65% overlevelse
Hæmatogen spedning til lunger, LNN til hilus &amp; centrale kar</t>
  </si>
  <si>
    <t>Ess. Tromb.</t>
  </si>
  <si>
    <t>Lunge</t>
  </si>
  <si>
    <t>KOL</t>
  </si>
  <si>
    <t>Asthma</t>
  </si>
  <si>
    <t>Sarcoidose</t>
  </si>
  <si>
    <t>Rheuma</t>
  </si>
  <si>
    <t>Septisk arthrit</t>
  </si>
  <si>
    <t>Lungecancer</t>
  </si>
  <si>
    <t>Claudicatio</t>
  </si>
  <si>
    <t>Septisk arthritis, arthritis urica</t>
  </si>
  <si>
    <t>Thorax</t>
  </si>
  <si>
    <t>Astma vs. KOL</t>
  </si>
  <si>
    <t>Endo</t>
  </si>
  <si>
    <t>Ketoacidose</t>
  </si>
  <si>
    <t>Gastro</t>
  </si>
  <si>
    <t>Kronisk pancreatitis, Icterus</t>
  </si>
  <si>
    <t>Lungeemboli, trombolyse</t>
  </si>
  <si>
    <t>Mamma</t>
  </si>
  <si>
    <t>Mammacancer</t>
  </si>
  <si>
    <t>Infektion</t>
  </si>
  <si>
    <t>Pneumoni, HIV, malaria</t>
  </si>
  <si>
    <t>Ortopæd</t>
  </si>
  <si>
    <t>Artrose, anæstesi</t>
  </si>
  <si>
    <t>Nekrotiserende fasciitis</t>
  </si>
  <si>
    <t>Blod</t>
  </si>
  <si>
    <t>Diffust storcellet B celle lymfom</t>
  </si>
  <si>
    <t>Lever</t>
  </si>
  <si>
    <t>Levercirrose, esophagusvaricer</t>
  </si>
  <si>
    <t>Galdestase, pancreascancer</t>
  </si>
  <si>
    <t>Opgavesæt</t>
  </si>
  <si>
    <t xml:space="preserve">Tema 1 </t>
  </si>
  <si>
    <t>Diagnoser</t>
  </si>
  <si>
    <t>Tema 2</t>
  </si>
  <si>
    <t>Diagnoser 2</t>
  </si>
  <si>
    <t>Tema 3</t>
  </si>
  <si>
    <t>Diagnoser 3</t>
  </si>
  <si>
    <t>Tema 4</t>
  </si>
  <si>
    <t>Diagnoser 4</t>
  </si>
  <si>
    <t>VR13</t>
  </si>
  <si>
    <t>Hoftefraktur, osteoporose</t>
  </si>
  <si>
    <t>Mb. Crohn, kolagen diarré</t>
  </si>
  <si>
    <t>Cardio</t>
  </si>
  <si>
    <t>Lungeemboli, aortastenose, AKS, anæstesi</t>
  </si>
  <si>
    <t>VR12</t>
  </si>
  <si>
    <t>Rotatercuff</t>
  </si>
  <si>
    <t>Empyem, mesotheliom</t>
  </si>
  <si>
    <t>VR11</t>
  </si>
  <si>
    <t>Appendicitis, Mb. Crohn</t>
  </si>
  <si>
    <t>Discus prolaps</t>
  </si>
  <si>
    <t>AKS, CABG, atrieflimmer</t>
  </si>
  <si>
    <t>V13</t>
  </si>
  <si>
    <t>Hofteartrose</t>
  </si>
  <si>
    <t>Atrieflimmer</t>
  </si>
  <si>
    <t>Uro</t>
  </si>
  <si>
    <t>Torsio testis, epidydimidis, udfyldninger</t>
  </si>
  <si>
    <t>V12</t>
  </si>
  <si>
    <t>Prostatacancer</t>
  </si>
  <si>
    <t>Autoimmun hepatitis, levercirrose</t>
  </si>
  <si>
    <t>Perforeret Ulcus, peritonitis</t>
  </si>
  <si>
    <t>V11</t>
  </si>
  <si>
    <t>IBD, anæstesi</t>
  </si>
  <si>
    <t>Fraktur, brud</t>
  </si>
  <si>
    <t>Hjertesvigt/hypertrofi</t>
  </si>
  <si>
    <t>SR12</t>
  </si>
  <si>
    <t>Multinodøs toksisk struma, c. Thyroidea</t>
  </si>
  <si>
    <t>Peptisk Ulcus</t>
  </si>
  <si>
    <t>AKS, lungeemboli, aortastenose, CABG</t>
  </si>
  <si>
    <t>SR11</t>
  </si>
  <si>
    <t>Graves</t>
  </si>
  <si>
    <t>Karkir.</t>
  </si>
  <si>
    <t>Claudicatio, pneumoni</t>
  </si>
  <si>
    <t>Coeliaki, Mb. Crohn</t>
  </si>
  <si>
    <t>SR10</t>
  </si>
  <si>
    <t>RA, septisk arthritis, PSA</t>
  </si>
  <si>
    <t>Torsio testis, udfyldninger, hernie</t>
  </si>
  <si>
    <t xml:space="preserve">KOL, lungeemboli, </t>
  </si>
  <si>
    <t>S12</t>
  </si>
  <si>
    <t>Pancreascancer, SBE, pancreatitis</t>
  </si>
  <si>
    <t>Metastase, lungecancer</t>
  </si>
  <si>
    <t>S11</t>
  </si>
  <si>
    <t>Colonileus, sigmoid-cancer, anæestesi</t>
  </si>
  <si>
    <t>AKS, hjertestop, KAG</t>
  </si>
  <si>
    <t>S10</t>
  </si>
  <si>
    <t>AKS, hjertestop</t>
  </si>
  <si>
    <t>Claudicatio, anæstesi</t>
  </si>
  <si>
    <t>Ascitis, SBP, Encephalopati, Hepatorenalt syndrom</t>
  </si>
  <si>
    <t>Arthritis urica</t>
  </si>
  <si>
    <t>RA</t>
  </si>
  <si>
    <t>Psioriasis arthrit</t>
  </si>
  <si>
    <t>BPH</t>
  </si>
  <si>
    <t>C. Prostatae</t>
  </si>
  <si>
    <t>Torsio Testis</t>
  </si>
  <si>
    <t>Artrose</t>
  </si>
  <si>
    <t>Osteoporose</t>
  </si>
  <si>
    <t>Hoftefraktur</t>
  </si>
  <si>
    <t>Colles fraktur</t>
  </si>
  <si>
    <t>Knoglemetastase</t>
  </si>
  <si>
    <t>TB</t>
  </si>
  <si>
    <t>HIV</t>
  </si>
  <si>
    <t>Rotator cuff</t>
  </si>
  <si>
    <t>AKS / ustabil angina</t>
  </si>
  <si>
    <t>3c</t>
  </si>
  <si>
    <t>AFLI</t>
  </si>
  <si>
    <t>Pancreatitis chronica</t>
  </si>
  <si>
    <t>Icterus</t>
  </si>
  <si>
    <t>Endokrino.</t>
  </si>
  <si>
    <t>DM 1</t>
  </si>
  <si>
    <t>DM 2</t>
  </si>
  <si>
    <t>Cushing</t>
  </si>
  <si>
    <t>Ank. Spondylit</t>
  </si>
  <si>
    <t>Art. emboli/trombose</t>
  </si>
  <si>
    <t>Vasculitis</t>
  </si>
  <si>
    <t>Fraktur generelt</t>
  </si>
  <si>
    <t>Bækken fraktur</t>
  </si>
  <si>
    <t>Crus fraktur</t>
  </si>
  <si>
    <t>Humerus fraktur</t>
  </si>
  <si>
    <t>Triade: Patologi, symptomer og obstruktion VENN</t>
  </si>
  <si>
    <t>25% af 60-årige symptomatisk
pga. dihydrotestosteron via 5 alfa-reduktase</t>
  </si>
  <si>
    <t>1. Watchful waiting
2. Medicin: alfa blokker og 5-alfa-reduktase hæmmer
3. Indikation for OP: urin retetion, påvirket nyrefkt, blæresten, alvorlig infektion 4. TUR-P med Uretro-cystoskopi peroperativt.</t>
  </si>
  <si>
    <t>Alternativer: Transurethral mikrobølgetermoterapi, green light laser eller prostataspiral</t>
  </si>
  <si>
    <t>5-alfa-redukt: 10% nedsat libido, gynækomasti
TUR-P Komplik: Blødning, infektion perforation (TUR-syndrom svær overydrering),  15% retrograd ejakulation, 2% forbigående inkontinens</t>
  </si>
  <si>
    <t>Skulder lux</t>
  </si>
  <si>
    <t>80% over 60 år radiologisk. Kun 1/4 symptomatisk.
Sjældent under 55 år
Kvinder:mænd 3:1
Tidligere traume disponerer</t>
  </si>
  <si>
    <t xml:space="preserve">Ledlinie ømhed
Haberden: DIP
Bouchard: PIP
</t>
  </si>
  <si>
    <t>Smertetriade: smerte, bedre, smerte ved aktiv.
Kort morgenstiv minuttr.
Kvinde menopause. Bilateral. Kan feks. Ikke binde snørebånd.
Primært degenerativ
Knæ: Fedme</t>
  </si>
  <si>
    <t>Behandle SYMPTOMER, ikke Rx.
Depression, Fysioterapi, motion, vægttab, patientuddannelse
Paracetamol, Kodein, måske NSAID
Lokal steroid injektion
Alloplastik</t>
  </si>
  <si>
    <t>Rx: Ledspalteindsnævring, randudbygninger (osteofytter), sklerosering=øget subkondral densitet (VS RA ingen Sklerosering)
SR og CRP negative (vs. RA)
Arthroskopi: kan se tidlig erosion</t>
  </si>
  <si>
    <t xml:space="preserve">Hoftealloplastisk 95% holder &gt;10 år, 90% smertefri
5% luksation inde 10 år
</t>
  </si>
  <si>
    <t xml:space="preserve">Hyppigste luksation
95% anterior
Pga. skade på stabilisatorerne, evt. traume
</t>
  </si>
  <si>
    <t>let abduktion og udadrotation. 
Epauletskulder
passiv bevægelse: smerte og fjeder modstand</t>
  </si>
  <si>
    <t>Neurovaskulær status: n. axillaris: sens over deltoideus
Rx: kontrol og diff</t>
  </si>
  <si>
    <t xml:space="preserve">Neuro vasc. Benzo, morfin, reponer, neuro vasc (Rx), mitella 1-2 uger, kontrol kraft 2 uger </t>
  </si>
  <si>
    <t>Yngre og tidligere høj risiko recidiv. Ved instabil overvej OP: labrum, kapsel eller ligament dese</t>
  </si>
  <si>
    <t>Traume, av</t>
  </si>
  <si>
    <t xml:space="preserve">
4 cm distale radius brud.
Unge sport gamle damer</t>
  </si>
  <si>
    <t>Tage fra i fald.
Smerte, hævelse, fejlstilling: bajonethånd: kipning af distale fragment</t>
  </si>
  <si>
    <t>Hævelse, cyanose, strepitus, gaffelstilling og dislokation af det distale fragment.
lokal smerte, samt indirekte ømhed
Bevægelse af håndleddet smertefuld.
PMS U/S
Rx: fejlstilling, intraart fraktur, skade på proc styl ulna, dislokation radio-ulnar led</t>
  </si>
  <si>
    <t>PMS, Rx, Hæmatom blokade, reponering, PMS, gips dorsalt 2 uger, kontrol Rx</t>
  </si>
  <si>
    <t xml:space="preserve">OPQRST
RICE?
Neuro
Medicin
</t>
  </si>
  <si>
    <t>EPI og ÆT</t>
  </si>
  <si>
    <t>reduceret insulinmængde, nedsat forbrug af glukose og øget glukoneogenese pga. høj Adr/NA, glukagon og kortisol</t>
  </si>
  <si>
    <t xml:space="preserve">Tidl. DM og regulation, medicin, alkohol, infektion, madindtag, </t>
  </si>
  <si>
    <t>Blodglukose, Agas
Elektrolytter med kalkuleret anion-gap og effektiv osmolalitet
L+D, CRP, Fosfat, nyretal, 
Ketonstoffer: ß-hydroksybutyrat
Urinstix: komplet urinanalyse
EKG - ved svær sygdom bør patienten monitoreres med EKG</t>
  </si>
  <si>
    <t>Diff: Hypoglykæmi, nonk. Hyperglykæmi, andre metab. Acidoser
Hypokaliæmi pga. nyreudskillelse</t>
  </si>
  <si>
    <t xml:space="preserve">Isoton NaCl samt lidt glukose, Insulin i refrakte doser + K, 
Typisk tab: 400 mEq/l K, Na og Cl
</t>
  </si>
  <si>
    <t>DM 1
Konfus (osmotisk CNS ødem), somnolent, apatisk, kussmaul (acidose), kvalme, opkast (ketonæmi), Acetone ånde, Osmotisk polyuri</t>
  </si>
  <si>
    <t>DM under kontrol ok</t>
  </si>
  <si>
    <t>PMS; Rx, reponering, fiksering 2-6 uger
Truet hud: hurtigt reponering
PMS: kald orto/neuro</t>
  </si>
  <si>
    <t>MCV&lt;80: Jernmangel, hereditær hæmolyse eller kronisk sygdom
MCV80-120: Akut blødning, kronisk syg
MCV&gt;120: B12 mangel, folsyre mangel, Retikulocytose</t>
  </si>
  <si>
    <t xml:space="preserve">Kvinde vegetar, gravid, evt. cøliaki eller korttarm malabsorp.
</t>
  </si>
  <si>
    <t>Øget tab: blødning, gravid
Nedsat optag: Malabs, vegetar, genetisk</t>
  </si>
  <si>
    <t>Jerntilskud,</t>
  </si>
  <si>
    <t>Gastrit, skeformede negle, trang til at spise jord (pica), revner i mundvigen og mundhulen, paræstesier, glat tunge</t>
  </si>
  <si>
    <t>Sygdom</t>
  </si>
  <si>
    <t>Anamnese</t>
  </si>
  <si>
    <t>US</t>
  </si>
  <si>
    <t>Behandling</t>
  </si>
  <si>
    <t>Noter</t>
  </si>
  <si>
    <t>GI</t>
  </si>
  <si>
    <t>Emne</t>
  </si>
  <si>
    <t>GERD</t>
  </si>
  <si>
    <t>40% af alle
10% i daglig behandling</t>
  </si>
  <si>
    <t>Story</t>
  </si>
  <si>
    <t>Halsbrand, dysfagi, regurgitation
Smerter bag sternum ved synkning, Værre når lægger sig ned og læner frem</t>
  </si>
  <si>
    <t>#</t>
  </si>
  <si>
    <t>Ulcus</t>
  </si>
  <si>
    <t>Smerter epigastriet, Dyspepsi, blødning eller asymptomatisk</t>
  </si>
  <si>
    <t>Alarm: Vægttab, blødning, anæmi --&gt; gastroskopi</t>
  </si>
  <si>
    <t>Prognose</t>
  </si>
  <si>
    <t>Risiko for Barret 10% eller strikturer 10%</t>
  </si>
  <si>
    <t>Komplikationer: Blødning, perforation, stenose --&gt; akut abdomen</t>
  </si>
  <si>
    <t>Malabsorption</t>
  </si>
  <si>
    <t>Følger tyndtarmssygdom
Oftest diare=fæces vægt &gt; 225g eller vægttab</t>
  </si>
  <si>
    <t>Cancer Coli/rectum</t>
  </si>
  <si>
    <t>Varieret: Diare, vægttab, blå mærker, osteomalaci, ændret afføring (vandig diare), medicin, kost</t>
  </si>
  <si>
    <t>Calcium, NSAID, grøntsager og fiber forebygger</t>
  </si>
  <si>
    <t>Hernier</t>
  </si>
  <si>
    <t>= Udposning af peritoneum gennem bugvæggen</t>
  </si>
  <si>
    <t>Frembuling der svinder når lægger sig ned
Få symptomer, sjældent smerte undtaget incarcereret
Reponibelt, Irreponibelt, Incarcereret.</t>
  </si>
  <si>
    <t>OP hvis low risk og symptomer. Lokalbedøvelse. Fjern broksæk, indhold tilbage og forstærk m. MESH</t>
  </si>
  <si>
    <t>15% recidiv efter OP</t>
  </si>
  <si>
    <t>Cirrhose</t>
  </si>
  <si>
    <t>12K Prævalens
1,5K Incidens</t>
  </si>
  <si>
    <t>Spider Nævi, stor lever, alkoholiker, ascites, splenomegali, esophagus varicer, caput medusa, hepatisk encefalopati, hep. Foetor, hvide negle, gulgrå teint, laklæber</t>
  </si>
  <si>
    <t>Pga. Alko, viral hepatit, autoimmun hepatit, biliær cirrhose eller iatrogen</t>
  </si>
  <si>
    <t>Stop alkohol, behandle viral hepatitis, Ernærings terapi</t>
  </si>
  <si>
    <t>Esophagus varicer</t>
  </si>
  <si>
    <t xml:space="preserve">? / </t>
  </si>
  <si>
    <t>Asymptomatiske
Blødning er dramatisk: hematemese, melæna</t>
  </si>
  <si>
    <t>Trykgradient porta &gt; 7mmHg --&gt; esophagus varicer (normalt 2-5). &gt;12 er alvorlig risiko, store varicer</t>
  </si>
  <si>
    <t>Ascites</t>
  </si>
  <si>
    <t>GI blødning</t>
  </si>
  <si>
    <t>Treits skelner øvre fra nedre
Hematemese: pH&lt;7, madrester, mørkt rødt blod
Hæmoptyse: pH&gt;7, sputum i, lyst rødt blod</t>
  </si>
  <si>
    <t>Appendicitis acuta</t>
  </si>
  <si>
    <t>Blødning</t>
  </si>
  <si>
    <t>AAA</t>
  </si>
  <si>
    <t>Risiko: Alder, dispo, mænd, rygning, diabetes, Ehlers Danloss, Marfan, hypertension, atherosklerose</t>
  </si>
  <si>
    <t>Hypotensiv, abdomen eller ryg smerte: vag, diffus, konstant / dunkende, akut, stærk, konstant. Urumperede ofte asymptomatiske</t>
  </si>
  <si>
    <t>Pancreatitis acuta</t>
  </si>
  <si>
    <t>Abdominal smerte, epigastrisk, kvalme og opkast, let feber, hypotension og icterus</t>
  </si>
  <si>
    <t>Ranson kriterier: Alder, WBC, BS, LDH, AST, Urat, Base def, Væske høj eller Hæmatokrit, Calcium, ilt lav. 2, 15, 40 og 100% mortalitet ved 2, 4, 6, 8 kriterier</t>
  </si>
  <si>
    <t>ABC, væske, blod, morfin, nasogastrisk sug
Antiemetika: morfin, ondansetron
antibiotika: Meropenem
Elektrolyt: KCl, CaG, MgS</t>
  </si>
  <si>
    <t>Ileus</t>
  </si>
  <si>
    <t>Anorexi, kvalme, opkast, afebril</t>
  </si>
  <si>
    <t>Diff: MI, AAA, 'Itis, Ileus, GERD, Ulcus, RLL penumoni</t>
  </si>
  <si>
    <t>IV væske, NPO, NSAID (Diclon), Opiat, ondansetron
Admit iff: cholecystitis, cholangitis, ductus choleductus obstruktion, galdesten, pancreatitis</t>
  </si>
  <si>
    <t>Cholecystitis</t>
  </si>
  <si>
    <t>Smerte, Kvalme, opkast, feber, kulderystelser?
20% icterus
Tidl: galdesten</t>
  </si>
  <si>
    <t>Obj: Perkussion &amp; slipømhed, Murphys tegn
Para: EKG, CBC, L+D, amylase, lipase, levertal, Urinstix, HcG
UL: 90% sens: vægtyk, lag, ødem, sten</t>
  </si>
  <si>
    <t>Esophagus cancer</t>
  </si>
  <si>
    <t>Adenocell: nedre
Planocell: øvre</t>
  </si>
  <si>
    <t>Hepatisk encefalopati</t>
  </si>
  <si>
    <t>C ventrikuli</t>
  </si>
  <si>
    <t>Mb Crohn</t>
  </si>
  <si>
    <t>Colitis Ulcerosa</t>
  </si>
  <si>
    <t>Kun resektion helbreder: Hø/Ve 1/2, transversum eller sigmoideum
Stenosering: akut stent, 2 uger subakut resektion
5FU, Oxaliplatin, Lamivudin</t>
  </si>
  <si>
    <t>CABG kirurgi</t>
  </si>
  <si>
    <t>hyppigste hjerte kirurgi, 2200/år, 15% off pump
Især LIMA til LAD</t>
  </si>
  <si>
    <t>Forløb afh af: graden af revask, # åbne grafter brug af LIMA, EF%. 90% LIMA grafter 50% venegrafter efter 10-15 år</t>
  </si>
  <si>
    <t>Hjerte-Kar</t>
  </si>
  <si>
    <t>Stabil angina</t>
  </si>
  <si>
    <t>Anstrengelsesdyspnø/smerter. Symptomer svinder for NO og hvile
Pga. nedsat O2 til myokardiet
Måske EKG forandringer</t>
  </si>
  <si>
    <t>Smalle QRS, regelmæssig paroksystisk = AV reentry, WPW eller AFLA (150 2:1)
Uregelmæssig = AFLI: paroksystisk, ersistent eller permanent</t>
  </si>
  <si>
    <t xml:space="preserve">Anfald, abrubt palpitation, minuter --&gt; timer, mathed, træthed, dyspnø
AFLA/AFLI: gamle
SVT andre: unge
</t>
  </si>
  <si>
    <t xml:space="preserve">AFLI (SVT)= øget tromboembolisk risiko
</t>
  </si>
  <si>
    <t>Valsalva &amp; carotis massage
Frekvens: beta block
Rytme: Beta block, amiodaron, DC konvertering
Trombo-profyl: ASA, marevan
Kurativ ablations-terapi
Adenosin--&gt; accessorisk bdt</t>
  </si>
  <si>
    <t>3a</t>
  </si>
  <si>
    <t>3b</t>
  </si>
  <si>
    <t>P&gt;100 / min
Brede QRS
AV dissociation
VT til modsat bevist</t>
  </si>
  <si>
    <t>1. Iskæmisk hjertesyg
2. Sekundær til hypoxi
3. Bivirkning til medicin
4. Primær VT, oftest langt QT</t>
  </si>
  <si>
    <t>Påvirket: DC convertering i GA
Upåvirket: Cordarone 300mg/900(24t
CAVE: langt QT/torsade de points: MG/Lidokain. ALDRIG CORDARONE
Senere ICD hvis EF&lt;35%</t>
  </si>
  <si>
    <t>Påvirket/upåvirket: BT, SAT, Shock, bev. Tilstand</t>
  </si>
  <si>
    <t>Bradykardi &amp; block</t>
  </si>
  <si>
    <t>Def: &gt;100/min</t>
  </si>
  <si>
    <t>Def: &lt;50/min, 3 sek før symptomer</t>
  </si>
  <si>
    <t>A. Sinus B: fysiologisk / B block
B. SA block: pauser uden P-takker &amp; QRS. 3 grader, kun 3.=SSS: paroksystisk AFLI --&gt; Pacemaker
C. AV block: 1,2,3</t>
  </si>
  <si>
    <t>Svimmel? / Synkope?
Dyspnø
Angina</t>
  </si>
  <si>
    <t>EKG, se patienten, dokumentation</t>
  </si>
  <si>
    <t>A. Sinus B: Evt atropin 0,5 mg
B. SA/AV: symptomer:
* Telemetri, venflon
* Seponer beta block, cordarone, digoxin, verapimil
* Atropin 0,5 mg (smal QRS)
* Zoll pacer
* Isoprenalin</t>
  </si>
  <si>
    <t>6a</t>
  </si>
  <si>
    <t>6b</t>
  </si>
  <si>
    <t>Varicer</t>
  </si>
  <si>
    <t>DVT</t>
  </si>
  <si>
    <t>Aorta aneurisme</t>
  </si>
  <si>
    <t>Atherosklerose</t>
  </si>
  <si>
    <t>Perikarditis</t>
  </si>
  <si>
    <t>Perikardie tamponade</t>
  </si>
  <si>
    <t>Lungeemboli</t>
  </si>
  <si>
    <t>Endocarditis</t>
  </si>
  <si>
    <t>Dilateret kardiomyopati</t>
  </si>
  <si>
    <t>Typisk venstr
&gt;50% ved aortaklap=hypertrofisk obstruktiv cardiomyopati HOCM</t>
  </si>
  <si>
    <t>EKKO diagnostisk</t>
  </si>
  <si>
    <t>Hjerteinsuf-ficiens</t>
  </si>
  <si>
    <t>Diæt, livsstil, årsag: CHD, arytmi
Drugs: Peters pyramide: ACE &amp; Beta, dernæst diuretika, dernæst spironolacton. Tilslut TX og heart mate
+ NO og artytmi behandling
CAVE: Hypertrofi vs. Digoxin</t>
  </si>
  <si>
    <t>NYHA score. Tidligere CP, dispositioner, andre 
Dekomp.? Cheyne-stokes, pulmonalt ødem, cardiogent shock, cyanose, øget dag urin, svimmel</t>
  </si>
  <si>
    <t>Pludselig dyspnø, trykken i brystet, hoste, hæmoptyse, respirationssynkrone smerter i brystet, takypnø, takykardi, evt. feber</t>
  </si>
  <si>
    <t>DVT?</t>
  </si>
  <si>
    <t>Achalasi</t>
  </si>
  <si>
    <t xml:space="preserve">Spørg til vægttab (typisk)
</t>
  </si>
  <si>
    <t>Rx med kontrast: fuglenæb</t>
  </si>
  <si>
    <t>10K/år
Ældre
0,2% af alle</t>
  </si>
  <si>
    <t>1,5K/år
80% alkohol (og galdesten)
Akut er reversibel. Kronisk er irreversibel</t>
  </si>
  <si>
    <t>0,8K/år</t>
  </si>
  <si>
    <t>Coeliaki</t>
  </si>
  <si>
    <t>0,1K/år</t>
  </si>
  <si>
    <t>6K/år galdesten i alt.
Cholesterol 80%, Calcium 20%.
Sjældent børn</t>
  </si>
  <si>
    <t>IBS</t>
  </si>
  <si>
    <t>0,1K/år
Risk: alkohol, achalasi, Barrett, cigaretter, divrerticuli e.g. Zenker, Esophagitis, familial</t>
  </si>
  <si>
    <t>Dårlig: &lt;1 år mediant
Staging:
TiS/T1: Mucosa &amp; submucosa
T2: Til muscularis propria
T3: Gennem muscularis propria
T4: Gennem adventitia</t>
  </si>
  <si>
    <t>OP til 1/3
Kemo/stråling neo-adjuverende - alligevel fleste operationer kun palliative.
Dysfagi kan bedres med stent endoskopisk.</t>
  </si>
  <si>
    <t xml:space="preserve">Snigende: 25% kakektiske når søger læge
Anorexi og vægttab 85% Abdominalsmerter 85% Kvalme 70% Dysfagi=cardia cancer.
</t>
  </si>
  <si>
    <t>0,5K/år
10% familiært
70% terminale ileum, 30% colon/anorektal</t>
  </si>
  <si>
    <t>15% akut, fulminant forløb med svær colit --&gt; OP
10% kun enkelte forløb. 75% kronikere men 75% af disse OP på et tidspunkt.
CRP, vægt, diare og smerter --&gt; aktuel sygdomsaktivitet</t>
  </si>
  <si>
    <t>Feber? Vægttab? (sjældent, dårlig prog)
15% led, 7% øjen, 5% hud, 3% skleroserende kolangit</t>
  </si>
  <si>
    <t>Recidiverende 90%, Flest normal tilværelse. Akut fulminant 10% -&gt; profuse blodige diareer, AT ned. Ender i shock pga. vægt og væsketab uden behandling.</t>
  </si>
  <si>
    <t>OP: akut: stenosering hvis steroid ikke virker på 3 dage. Elektiv kirurgi ved uacceptabel eller utilstrækkelig medicinsk effekt.
Fistler heler ved faste. 
Medicin: steroid akut
Azathioprin langtids,
Metronidazol (perineal), TNF-alfa hæmmer</t>
  </si>
  <si>
    <t>75%  cirrhosept. Flere gange i sygdomsforløbet. 95% af Hep encefl. Debut hos cirrhosept.</t>
  </si>
  <si>
    <t>Akut få dage. Selv comatøse er fuldt reversible.
En episode &lt;25% døde, 2/3 øvre GI blødning
Prognostisk dårlig for cirrhose. Dyrest pga. flest og tungest dage på hospital</t>
  </si>
  <si>
    <t>Laktulose, Ernæring, folsyre, thiamin, B-combin, elektrolyt (K+), respirator
Hvis del af akut-i-kronisk leversvigt så dialyse
Pas på med sedativa, hypnotika og analgetika. CAVE NSAID (ulcus)</t>
  </si>
  <si>
    <t>Glutenintolerans. 
Variabel klinik:  Klassisk: GI=malabsorption, diare, træthed, vægttab, opkast, smerter, luftgener, obstipation, nedsat muskelkraft, aftøs stomatit</t>
  </si>
  <si>
    <t>50% en periode. 7% af almen praksis pga IBS
(sammen med obstipation = funktionel tarmsygdom)</t>
  </si>
  <si>
    <t>Vekslende afføringsmønster, obstipation vs. tynd 2-5/dag, start med knoldet portion, derefter tynd og luftblandet
2/3 mest obstipation, 1/3 mest diare
Meteorisme efter måltider</t>
  </si>
  <si>
    <t>natlig diare? Blod, vægttab -&gt; imod IBS
IBS andet: dysmenore, fibromyalgi, rygsmerter, hypertension, LUTS</t>
  </si>
  <si>
    <t>5% får livslange kroniske gener.
Ingen effekt på erhvervsevne. Ingen øget risiko for malignt.</t>
  </si>
  <si>
    <t xml:space="preserve">OBJ: Normal, HgB, leverenzymer, albumin og akut-fase reaktanter er normale, rektal eksploration og sigmoidæoskopi normale
</t>
  </si>
  <si>
    <t>UE 50K i DK
Hjerte 150K
7% af 70årige symptomer</t>
  </si>
  <si>
    <t>Stop rygning, livsstil, Diabetes, BT
ASA, Clopidogrel, Statin -&gt; 80% bedre
Hvilesmerter: Ballon / bypass</t>
  </si>
  <si>
    <t>1K/år
75% embolier fra hjertet
DVT kan også emboli dog kun til lunger
Arterietraumer stumpe
Iatrogene: f.eks. KAG</t>
  </si>
  <si>
    <t>5xP:
Pain, Palor, Pulseless, Paresthesia, Paresis
Særligt saddelemboli i Aorta bifurkaturen er dramatisk
Trombose: forudgående arteriel insuff</t>
  </si>
  <si>
    <t>50% af alle, især kvinder. 1/3 af gravide
Primære:safenofemoral insufficiens
Sekundære: Anden patologi</t>
  </si>
  <si>
    <t xml:space="preserve">Asymptomatisk eller smerter/tyngde når står i lang tid
Alle subjektive symptomer også uden varicer
</t>
  </si>
  <si>
    <t>Kan trombosere --&gt; rød, spændt underhud</t>
  </si>
  <si>
    <t>5K/år
Især ved spændt øm UE / fatal LE</t>
  </si>
  <si>
    <t>Virchovs triade: Stagnation, skade væg, aktiv koagulation</t>
  </si>
  <si>
    <t>Homans tegn: Læg øm ved passiv dorsal flex af fod
D-Dimer har høj prædiktiv værdi: rule-out men lav specificitet
Flebografi eller UL verificerer diagn.
Vs. Bakers cyste eller arteriel trombose</t>
  </si>
  <si>
    <t>Fleste er asymptomatiske, smerter -&gt; ryg, abdomen, præcordiet
Ruptur -&gt; stærke smerter, shock, død</t>
  </si>
  <si>
    <t>5% af 70-årige mænd
Sjældent under 50 år</t>
  </si>
  <si>
    <t>Screening: Mænd over 65, tidligere rygere, slægtninge til kendt AA</t>
  </si>
  <si>
    <t>Ofte mural traume -&gt; emboli
&gt;6cm -&gt; 10% årlig risiko for ruptur</t>
  </si>
  <si>
    <t>Endothelskade -&gt; lipoprotein akk -&gt; monocyt &amp; trombocyt adhæsion -&gt; SMC prolif &amp; ECM produktion -&gt; lipid akkumulation</t>
  </si>
  <si>
    <t>1. Abdominal
2. Coronar
3. Popliteal
4. Carotis interna</t>
  </si>
  <si>
    <t>23K/år incidens
400K prævalens</t>
  </si>
  <si>
    <t>Ubalance ml. ilttilbud og iltbehov, stenose over 50% --&gt; insufficient O2 ved stigende behov</t>
  </si>
  <si>
    <t>Progn. Afhænger af # kar, EF% og risikofaktorer samt comorbiditet</t>
  </si>
  <si>
    <t>Akut idiopatisk perikardit er selvlimiterende
Symptomatisk: analgetika + NSAID</t>
  </si>
  <si>
    <t xml:space="preserve">OBJ: Perikardiel gnidningslyd VE sternal rand
UL: Perikardieansamling sent i forløb
EKG: Hængekøje ST konkav opad
RTx: Teltformet ved eksudation
Blod: TNT, Elektrolyt, </t>
  </si>
  <si>
    <t>Diff: AMI, thorakalt facetledssyndrom eller aorta dissektion</t>
  </si>
  <si>
    <t>God - få dage, men ekg ændringer i uger
Hvis &gt; 1 uge så tjek for malignitet, TB, SLE</t>
  </si>
  <si>
    <t>Def: intraperikardiale tryk obstruerer diastoliske fyldning -&gt; faldende MV</t>
  </si>
  <si>
    <t>EKKO: gold standard
EKG: Low voltage eller ST elevationer som ved pericarditis
RTx: kan være normal. Pericardie effusionshastigheden, ikke mængden er afgørende</t>
  </si>
  <si>
    <t>Hvis ikke umiddelbart fatal så shock/præshock.</t>
  </si>
  <si>
    <t>Medicin: beta blocker
Nyresvigt: uræmi
Malign sygdom / stråling</t>
  </si>
  <si>
    <t>6K/år
90% fra DVT
Især Postop OB/GYN
Enten trykførhøjet VE atrium eller øget lungekarmodstand</t>
  </si>
  <si>
    <t>3K/år
2/3 af alle OP krævende klapfejl
Over 75 år 3% prævalens</t>
  </si>
  <si>
    <t>Asymptomatisk behandles ikke.
Børn og unge: ballondilatation.
Ældre: Klapprotese bio eller mek.
Hvis inoperable så perkutan stent</t>
  </si>
  <si>
    <t>Asymptomatiske god progn.
+ Synkope eller angina: 2-5 år middellevetid. Mindst 3 måneder</t>
  </si>
  <si>
    <t>Synkope, anstrengelsesangina og funktionsdyspnø</t>
  </si>
  <si>
    <t>1) HP eradikation: PPI, Amox, Clarithromycin
2) Uden HP: Stop NSAID. PPI 5 uger
Yngre uden alarm: 1) eller 2)
Aktiv blødning: endoskopisk ablation
3) Malign: OP mv.</t>
  </si>
  <si>
    <t>HP påvisning: Breath, PCR fæces eller fast urease test 
Biopsi fra kanten: 65% normale forhold =non-ulcus dyspepsi
M+D, Fæces
Kontrolgastroskopi efter 6 uger</t>
  </si>
  <si>
    <t>C. Testis</t>
  </si>
  <si>
    <t>Stadier: 
I. Kun testis
II. + LNN retroperitoneum
III. LNN over diaphragma / andre dele af kroppen</t>
  </si>
  <si>
    <t>Anæmi</t>
  </si>
  <si>
    <t>1. Blødning (akut eller kronisk)
2. Nedsat produktion: Aplastisk, perniciøs eller sekundær. 3. Øget hæmolyse: Mikroangiopatisk, autoimmun, thalassæmi eller sfærocytose</t>
  </si>
  <si>
    <t>Jernmangel anæmi: lav ferritin, MCV, MCHC, HgB. Høj transferrin.
Aplastisk anæmi: MDS, MFF, ALL, Waldenstrøm, paroxystisk nocturn
Perniciøs anæmi: B12. Påvirker CNS/PNS. Øget risiko for ventrikelcancer
Mikroangiopatisk hæmolytisk: TTP, HUS, DIC, Eclapmsia, Accell hypertension, vaskulit, maligne sygdomme</t>
  </si>
  <si>
    <t>Bleg, høj puls, funktionel mislyd, hypotension, dyspnø, ikterus, splenomegali</t>
  </si>
  <si>
    <t>Kold/varm?</t>
  </si>
  <si>
    <t>ITP: primær immun trombocytopeni</t>
  </si>
  <si>
    <t>Prednisolon, rituximab, splenektomi = kulde Coombs +</t>
  </si>
  <si>
    <t>Mikroangiopatisk hæmolytisk anæmi, trombopeni
Pri: AB metalloproteaase
Sek: Cancer, infektion, inflammation
Diff: DIC/Sepsis, SLE, Sklerodermi</t>
  </si>
  <si>
    <t>DIC</t>
  </si>
  <si>
    <t>Sekundær til inflammation, sepsis eller brandsår</t>
  </si>
  <si>
    <t>D Dimer op
INR op (forbrug)</t>
  </si>
  <si>
    <t>Underliggende sygdom</t>
  </si>
  <si>
    <t>God</t>
  </si>
  <si>
    <t>PV</t>
  </si>
  <si>
    <t>Øget viskositet og nedsat flow er problemet.</t>
  </si>
  <si>
    <t>Diff vs hypoxibetinget erythrocytose</t>
  </si>
  <si>
    <t>PMF</t>
  </si>
  <si>
    <t>marvfibrose og megalier, abnormt prolif. Megakaryocytter. CD34 celler flytter til milt og lever</t>
  </si>
  <si>
    <t>Anæmi, hypermetab, ascites, blødning</t>
  </si>
  <si>
    <t>CML</t>
  </si>
  <si>
    <t>Philadelphia! 9/22. BCR-ABL. Klonal myeloprolif. Hyperprolif.
Lymfocytose diff: Monoklonal B lymfocytose EBV, virus, mantle cell lymfom</t>
  </si>
  <si>
    <t>Imatinib, Dasatinib</t>
  </si>
  <si>
    <t>God med targeteret behandling</t>
  </si>
  <si>
    <t>MDS</t>
  </si>
  <si>
    <t>Anæmi, blødning, infektion</t>
  </si>
  <si>
    <t>Stor MCV
Marv &lt;20% dysplastisk
Hypercellulær
Bi- eller pancytopeni</t>
  </si>
  <si>
    <t>30% konverterer til AML</t>
  </si>
  <si>
    <t>Midaldrende
JAK 2</t>
  </si>
  <si>
    <t>AML</t>
  </si>
  <si>
    <t>Ældre</t>
  </si>
  <si>
    <t>Ældre
Pga. stråling, kemo, arv, virus, benzen</t>
  </si>
  <si>
    <t>Immunohistokemi: CD 34, 13, 14, 15
Perifært ses myeloblaster</t>
  </si>
  <si>
    <t>Alder: yngre god, ældre dårlig; % dystrofi i marv; dedifferentieringsgrad</t>
  </si>
  <si>
    <t>CLL = B celle lymfom</t>
  </si>
  <si>
    <t>Forstørrede LNN, hypermetabolisme, måske anæmi</t>
  </si>
  <si>
    <t>CD 5, 19, 20
Biopsi / LNN extirpation
CT
FISH</t>
  </si>
  <si>
    <t>Essentiel hypertension</t>
  </si>
  <si>
    <t>0,3K/år indlægges
50% af alle over 60</t>
  </si>
  <si>
    <t xml:space="preserve">Hovedpine, migræne,,, -&gt; Demens,AMI, hæmorargi, A. dissektion
Risiko: alkohol, P-pill, lakrids
</t>
  </si>
  <si>
    <t xml:space="preserve">Især CP symp og tidl CP
Dispo: Forældre: 25% pr HT
</t>
  </si>
  <si>
    <t>2a</t>
  </si>
  <si>
    <t>Urge inkontinens, nykturi</t>
  </si>
  <si>
    <t>2b</t>
  </si>
  <si>
    <t>Oplæring i RIK</t>
  </si>
  <si>
    <t>Anticholinerge. Faren er nyreskade ved uræmi
Flow og resturin &gt; 10ml</t>
  </si>
  <si>
    <t>Manglende pontin hæmning af reflexen
Cortex: uden vilje
Pontint: uden synkronicitet</t>
  </si>
  <si>
    <t>Slap blære, retentio
10% af rectum extirpationer / hysterektomier. Også diskusprolaps, tumor</t>
  </si>
  <si>
    <t xml:space="preserve">UL, cystometri og flowmåling: stor blære uden konktration: Stor residual urin, bugpresse præget
Diff. Vs selskabsblære optrænet
</t>
  </si>
  <si>
    <t>Cystometri: uhæmmede kontraktioner
UL øvre urinveje regelmæssig kontrol vs UVI eller dilat. Lumina i øvre urinveje
Diff: BPH, blæresten, idiopatisk detrusor hyperflex</t>
  </si>
  <si>
    <t>"kan hverken tisse eller lade være"</t>
  </si>
  <si>
    <t>Follikulært lymfom</t>
  </si>
  <si>
    <t>Diffust storcellet B lymfom</t>
  </si>
  <si>
    <t>Myelomatose</t>
  </si>
  <si>
    <t>Hodgkin</t>
  </si>
  <si>
    <t>ALL</t>
  </si>
  <si>
    <t>Jernmangel anæmi</t>
  </si>
  <si>
    <t>Autoimmun hæmolytisk anæmi
Coombs pos.</t>
  </si>
  <si>
    <t>Perniciøs anæmi</t>
  </si>
  <si>
    <t>B12 kræver intrinsic factor, optages distale ileum
B12 -&gt; Thf, methionin, succinyl CoA
B12 mangel -&gt; nedsat DNA syntese</t>
  </si>
  <si>
    <t>Ældre, Crohn, efter Gastrektomi, pancreas insufficiens, bændelorme</t>
  </si>
  <si>
    <t xml:space="preserve">B12 mangel
Folsyre mangel: gravid, alkohol, manglende grøntsager
</t>
  </si>
  <si>
    <t>Høj MCV
Lav methionin, Succinyl CoA, methylering
Blod: HgB, MCV, MCHC, Cobalamin, Erytrocytfolat, methylmalonat, homocystein
Gastroskopi vs c. ventriculi</t>
  </si>
  <si>
    <t>Diff: høj MCV vs. alkoholisme, leversygdomme, MDS og medicin</t>
  </si>
  <si>
    <t>Aplastisk anæmi</t>
  </si>
  <si>
    <t>Diff: MDS, hårcelleleukæmi, ALL</t>
  </si>
  <si>
    <t>Coombs + : Komplement med AB mod erythrocyt overflade membranen
Coombs neg hæmolytisk anæmi: TTP, Malaria, Paroksystisk nokturn hæmoglobinuri (CD55)</t>
  </si>
  <si>
    <t>100/år, ældre kvinder
Hyppigste hæmolytiske anæmi i DK
Co-morb med CLL, SLE og B-19 parvovirus</t>
  </si>
  <si>
    <t>Diagnostisk: DAT test: + autoimmun: IgG (varme), IgM (kulde) og komplement
Marv: Øget erythropoiese
Blod: Retikulocytose, evt. erythroblaster
Lav: Hgb og haptoglobin lav
Høj: RES, LDH og Bilirubin høj</t>
  </si>
  <si>
    <t>Varme: prednisolon (vs. IgG=T celle styret), Folsyre, transfusion (ofte uvirksom pga. immun), rituximab, splenektomi
Kulde: Antiimmun, rituximab, splenektomi, Plasmaferese, forvarmet blod</t>
  </si>
  <si>
    <t>Hereditær sfærocytose</t>
  </si>
  <si>
    <t>1000/år</t>
  </si>
  <si>
    <t>Mutationer i erythrocytmembranproteiner</t>
  </si>
  <si>
    <t>Varierende hæmolyse
Moderat anæmi
Icterus
Galdesten
Splenomegali (moderat)</t>
  </si>
  <si>
    <t>Osmotisk resistens test</t>
  </si>
  <si>
    <t>Blodtransfusion og folsyre
Splenektomi stabiliserer</t>
  </si>
  <si>
    <t>God - normal levetid</t>
  </si>
  <si>
    <t>Negroide / middelhavsafstamning</t>
  </si>
  <si>
    <t>Defekt dannelse af alfa eller beta kæder</t>
  </si>
  <si>
    <t>Hæmolyse, anæmi, icterus, hepatosplenomegali, øget frekvens af infektioner, jernophobning i organerne</t>
  </si>
  <si>
    <t>Talassæmi og seglcelleanæmi</t>
  </si>
  <si>
    <t>Hydroxyurea samt jernkelering deferipron</t>
  </si>
  <si>
    <t>100/år</t>
  </si>
  <si>
    <t>Blødning
Diff: ALL, medikamentel, TTP</t>
  </si>
  <si>
    <t>Trombocyt destruktion i RES. Kronisk hos voksne - udelukkelses diagnose
IgG typisk</t>
  </si>
  <si>
    <t>Feber, Bevidsthedssløring
Petekkier, trombocytopeni
Nedsat nyrefunktion: Cr og urat op
Coombs negativ hæmolytisk anæmi + trombocytopeni: Tr &lt; 20mia/L
Normal marv</t>
  </si>
  <si>
    <t>TTP-HUS
Trombotisk trombocytopenisk purpura
Hæmoragisk-uræmisk-syndrom</t>
  </si>
  <si>
    <t>Øget tromboplastin og faktor VII aktivitet</t>
  </si>
  <si>
    <t>Rødme og svie i fingre og tæer.
Blødning pga vWF brugt</t>
  </si>
  <si>
    <t>Blod: Tre-liniet cytose med blaster, nedsat jern og øget retikulære fibre i marv. Hæmatokrit op</t>
  </si>
  <si>
    <t>ASA: tromboserisk ned, venesektio, cytoreduktion -&gt; Hæmatokrit 42-45%</t>
  </si>
  <si>
    <t>Hydroxyurea eller alfa2interferon
ASA forebyggende vs. trombose og iskæmi</t>
  </si>
  <si>
    <t>Inkurabel
15% konverterer til MF
1,5% til AML</t>
  </si>
  <si>
    <t>JAK2</t>
  </si>
  <si>
    <t>Rødmossede, hovedpine, hyperviskøs, hudkløe, hypermetabolisk, splenomegali
JAK2</t>
  </si>
  <si>
    <t>= PV klinik, især trombocytose
JAK2</t>
  </si>
  <si>
    <t>Blodudstryg: leukoerythroblastisk eller nedsat leukocyt tal
Øget LDH, urat, basisk fosfatase</t>
  </si>
  <si>
    <t>Prednisolon og thalidomid. Stråler til milten
Hydroxyurea eller alfa2inteferon</t>
  </si>
  <si>
    <t>PHILADELPHIA!
AT ned, kronisk træt, feber, vægttab, splenomegali, infektioner, knoglesmerter</t>
  </si>
  <si>
    <t>=præleukæmi</t>
  </si>
  <si>
    <t>Høj MCV</t>
  </si>
  <si>
    <t>Modning &amp; differentiationsstop. Nedsat apoptose, fortrængning af normalt hæmatopoietiske væv
Marv &gt;20% myeloblaster</t>
  </si>
  <si>
    <t>Transfusion, jern chelering (desferal), thalidomid, intensiv kemo eller transplantation
EPO og B12, folsyre</t>
  </si>
  <si>
    <t>Kort anamnese - uger, dog tidligere måske CML, MF eller MDS (sekundær AML)
Risiko fakt.: Ioniserende, cytostatika, benzen, rygning, alder</t>
  </si>
  <si>
    <t>&lt;50 år transplantation
&gt;50 år non-myeloablativ: kombinationsterapi vs. knoglemarv 
(ATRA + antracyklin hvis FAB M3 type)
IKKE PREDNISOLON!!</t>
  </si>
  <si>
    <t xml:space="preserve">Knoglemarvskræft: osteolytiske knoglefoci
</t>
  </si>
  <si>
    <t>Knoglesmerter eller spontan fraktur?</t>
  </si>
  <si>
    <t>=CD38 positive, monoklonalt antistofsekretoriske: M komponent (lette kæder) i plasma
Bence Jones protein i urin
Pancytopeni, øget calcium, CRP, immunoglobulin, kreatinin. Nedsat basisk fosfatase, øget osteoklastakivitet</t>
  </si>
  <si>
    <t>Højdosis kemo derefter knogletransplantation. Stråler vs. knoglebrud/nervetryk
Plasmaferese vs hyperviskøs</t>
  </si>
  <si>
    <t>140/år</t>
  </si>
  <si>
    <t>Stadier:
I: En region
II: En side af diafragma
III: Begge sider af diafragma</t>
  </si>
  <si>
    <t>50% EBV
B symptomer, hudkløe, neuro, nefro symptomer, infiltration lunger, lever</t>
  </si>
  <si>
    <t xml:space="preserve">Ekspositioner, MSM?
</t>
  </si>
  <si>
    <t>OBJ: LNN især, 
CD 15, 20, 30
LNN biopsi: Reed Steinberg celler
Blod: HgB, leukocyt, LDH, CRP, Cr, urat, HIV, IgG, IgM, testiscancer markører</t>
  </si>
  <si>
    <t>Kemo og stråling. Stadium &gt;IIB: alene kemo</t>
  </si>
  <si>
    <t>=normale kimcenter B celler</t>
  </si>
  <si>
    <t>CD 10, 20, BCL2
Transformation til storcellet B-lymfom: LDH op og Urat op</t>
  </si>
  <si>
    <t>Rituximab og kemo
Lokaliseret: stråler, dissemineret vent til mere symptomatisk</t>
  </si>
  <si>
    <t>Grader: # centroblaster=stoe celler med en eller flere nukleoler
I &lt;5, II: 5-15, III: &gt;15
Ofte -&gt; diffust storcellet 30% på 10 år</t>
  </si>
  <si>
    <t>Unge og ældre
Aggressiv, 60% af Non-H</t>
  </si>
  <si>
    <t>Ældre
Intermediær/indolent,20% af Non-H</t>
  </si>
  <si>
    <t>CD 19, 20, 22 og 79a</t>
  </si>
  <si>
    <t>Heterogen gruppe, prognostiske undertyper ved flowcytometri/genotyper</t>
  </si>
  <si>
    <t>Almensymptomer, tumortryk -&gt; dyspnø eller i abdomen. CNS -&gt; hovedpine, konfusion, syns/taleforstyrrelse</t>
  </si>
  <si>
    <t>CHOP hver 3. uge + rituximab</t>
  </si>
  <si>
    <t>50% har B symptomer ved diagnose</t>
  </si>
  <si>
    <t>Agressivt forløb. Varige remissioner 40%
95% lokaliserede helbredes, &lt;20% stor byrde helbredes</t>
  </si>
  <si>
    <t>300/år
Ældre mænd
Hyppigste leukæmi
Indolent Non-H</t>
  </si>
  <si>
    <t xml:space="preserve">ZAP 70, Deletion 11q og 17p samt umuteret kæde = dårlig. Hypermuteret kæde + 13q god
</t>
  </si>
  <si>
    <t>2-5% richter transformation
3 stadier:
A. Normalt HgB, trombocytter og NG, højst 2 glandelregioner
B. Normalt HgB, trombo og NG, &gt;2 reg
C. Anæmi / trombocytopeni ikke immun, Marv domineret af CLL</t>
  </si>
  <si>
    <t>Diff vs. andre lymfomer: mantle, marginal zone, follikulær, hårcelle</t>
  </si>
  <si>
    <t>Watchful waiting
Purin analog
Rituximab
Allogen mini-transplant
IKKE INTENSIV KEMO.</t>
  </si>
  <si>
    <t>1% af alle
15-30 årige mænd
Fibrinøs eller eksudativ</t>
  </si>
  <si>
    <t>Stor mave: Grad 0 til 3: stor mængde, spændt abdomen
Deklivt ødem</t>
  </si>
  <si>
    <t>Sjælden almen praksis. Sekundært til: tumor, pancreatit, cirrhose, hjertesvigt, Budd Chiari, nefrotisk syndrom,  TB, myxødem</t>
  </si>
  <si>
    <t>Alkhol anamnese, Cirrhose, viral leversyg el. pancreatit
Alternativt: almensymptomer cancer eller CP hjertesvigt?
Underernæring</t>
  </si>
  <si>
    <t xml:space="preserve">1) Diuretika: Spironolacton derefter Furix. Max 1/2 kg/dag.
2) Saltbegrænset kost
3) Terlipressin
4) Terapeutisk laparocentrese
5) Eliminer udløsende årsag: Evt. TIPS
</t>
  </si>
  <si>
    <t>Mekanisme: Portatryk --&gt; vasodilat splanchnicus --&gt; væske ud i peritoneum --&gt; lavrtryk --&gt; renin op --&gt; Salt op --&gt; væskeretention</t>
  </si>
  <si>
    <t>Incidens: Øvre: 1:1000, Nedre: 1:5000
60% bruger NSAID
Øvre: Mallory-Weiss, Ulcus eller varicer
Nedre: IBD, malignt</t>
  </si>
  <si>
    <t>OBJ: Hypovolæmisk Shock? Tachycard, hypotension, bleg? Rektum: Blod?
Blod: HgB, CBC, INR, Trombocytter, elektrolyttter, Type &amp; BAS, Cr, Glukose, laktat (iskæmi?), RTx, CT, Angiografi, Endoskopi (tøm ventrikel med erythromycin IV)
Trendeleburg og væske ind --&gt; trykstigning &gt;20mmHg =&gt; tyder på svær blødning</t>
  </si>
  <si>
    <t>Øvre: Melæna, hematemese
Nedre: Hæmatokesi
Evt. hypovolemisk --&gt; shock
Desuden måske B symp over tid eller ulcus eller alkohol anamnese</t>
  </si>
  <si>
    <t>12K pr. år opereres
Start obstruktion af appendix, fækalitter, dernæst stase og evt. peritonitis</t>
  </si>
  <si>
    <t>Børn: lymfoid hyperplasi efter viral infektion
Voksne: obstruktion, fækalit
Diff: Kvinder: GY, ældre: Diverticulit, cholecystit, Desuden: Nyresten, pyelonefrit, Perf ulcus, Crohn,</t>
  </si>
  <si>
    <t>Mål: langsom prog, undgå underernæring og narkomani
Medicinsk: -alkohol, -rygning, analgetika: paracetamol, (lidt morfika), små fedtfattige måltider=diabeteskost
Enzymsubstitution, ernæring, ADEK, 
Kir: ERCP, shock sten, Plexus blokade, Thoraskopisk sympatikus-tomi, Ikke whipple her</t>
  </si>
  <si>
    <t>Præhepatisk  øget hæmolyse eller konjugeringsdefekter
Hepatisk: leverparenkymskade
Posthepatisk: okklusion af galdevejene</t>
  </si>
  <si>
    <t>Akut viral hepatitis blandt yngre mennesker
Alkoholisk leverskade blandt patienter i aldersgruppen 30 - 60 år
Galdesten (hos alle aldersgrupper)
Malign sygdom hos ældre patienter</t>
  </si>
  <si>
    <t>Lys til kitfarvet afføring
Mørk ("porterfarvet") urin
Smerter: Kolik galdesten 
Lettere: hepatitis
Smertefri  c. pancreas
Ikke mørk urin - hæmolyse
Feber: cholecystitis
App/vægttab: malignt, pancreas insuff.</t>
  </si>
  <si>
    <t>Sjælden undtagen Gilbert
Ikterus (bilirubin) fra hæm fra RBC Gulfarvningen tidligst når s-bilirubinen er &gt;35 µmol/l. bemærkes først i sclerae
Evt. Gravid</t>
  </si>
  <si>
    <t>akut indlæggelse til nærmere udredning. Ved mistanke om infektiøs hepatitis (ung patient med betydeligt forhøjede transaminaser): infektionsafdeling
Mistanke om galdesten: kirurgisk afdeling
Øvrige: medicinsk afdeling
Symptomatisk kløe: cholestyramin</t>
  </si>
  <si>
    <t>Hepatisk: viral, autoimmun, gravid, toksisk (amox/clavulan, NSAID, paracetamol, sulfonamider, psykofarmaka)</t>
  </si>
  <si>
    <t>Præ-OP: ABCD, tidligere, BAS&amp;type, nyrer,</t>
  </si>
  <si>
    <t>Ventrikul. tachykardi</t>
  </si>
  <si>
    <t>Ætiologi, diagnostik, medicinsk behandling og tromboembolirisiko anses for at være ens for atrieflagren og -flimren</t>
  </si>
  <si>
    <t>Kendetegnes ved uregelmæssig hjerteaktion. VF=100-200
Paroksystisk, Persisterende, Permanent
2:1 overledning 300:150</t>
  </si>
  <si>
    <t xml:space="preserve">Gangdistance, Også ballen: a. iliaca.
Natsmerter, Bedres ud over sengekant? Svære ødemer? </t>
  </si>
  <si>
    <t xml:space="preserve">Længe asymptomatisk
Start funktionsdyspnø
Evt. palpitationer, arytmier, træthed, dyspnø, 
Først venstre og senere Højre hjertesvigt, ødem. Ofte arytmier, især AFLI
</t>
  </si>
  <si>
    <t>EKG: ofte AFLI, grenblok eller hypertrofi
EKKO er diagnostisk
Blod: Elektrolytter, nyrer, Thyroidea, Lever, Gamma-GT, BS, ANP, evt. SR, ANA, ANCA
Rtx, 24T ekg, KAG, myokardiebiopsi</t>
  </si>
  <si>
    <t>= Hjerteinsuff + Arytmi beh: ACE, Beta, NO, Thiazider, O2, Digoxin
Motion, rygestop, alkohol ned
VT --&gt; ICD
VE grenblock --&gt; biventrikulær pacemaker
Evt. heartmate / Hjerte TX</t>
  </si>
  <si>
    <t>Når først betydende hjerteinsuff så dårlig prognose --&gt; 65% dør af det. Pludselig eller tromboembolisk</t>
  </si>
  <si>
    <t xml:space="preserve">AKS=UAP og AMI
9000/år AKS, 1/3 Ustabil Angina.
</t>
  </si>
  <si>
    <t>Klinisk diagnose udfra smerte. Retrosternal smerte, værre ved anstrengelse, bedre med NO.</t>
  </si>
  <si>
    <t xml:space="preserve">Diff: AMI, Angina P., GERD, A. dissektion, pneumotx, pericarditis, myoser, </t>
  </si>
  <si>
    <t>1. O2, NO, sengeleje, morfin, telemetri indlagt
2. ASA, beta block, clopidogrel, heparin, fondaparinux el. GPII-III-In
3. PCI eller CABG / US indik.
KRAM, statiner til alle, ACE, ASA, beta, Clopidogrel</t>
  </si>
  <si>
    <t>TIMI score: &gt;65 år, min. 3 risiko faktorer for AKS, Min. 50% stenose, ST&gt;0,5mm, min. 2x Angina / 24T, Høj TnT, brug af ASA 1 uge før indlæggelse
TIMI&gt;3: KAG indenfor 24 timer, godt tidlig interventionø. 6md mort 18%</t>
  </si>
  <si>
    <t>Nyopstået eller hurtigt forværret anstrengelsesudløst angina. Også i hvile, og hurtig lindring med nitroglycerin. Kan f.eks. opstå efter måltid og om natten.
Kendte risikofaktorer?
Kendt anden arteriosklerotisk sygdom?</t>
  </si>
  <si>
    <t>EKG: Negative T takker, ST elevation eller depression. Normal EKG udelukker ikke AKS.
Hurtig smertelindring med NO
St. P: rytme, frkevns. BT. St. P: gnid, krep, 
Arterier: tegn på athero øger ss. A tib post, dors ped et carotis
Blod: TnT, CRP, L+D, CKMB, 
KAG, MR, myokardiescintigrafi</t>
  </si>
  <si>
    <t xml:space="preserve">=CKD. 300.000 i DK
Kronisk nyresyg meget mere almindelig.
CKD: 1-5: 90-15ml/min GFR. Symptomer fra CKD4: GFR 30.
700 nye dialyse / år
Pga. DM, idiopatisk, HT, atherosklerose, kronisk GN, autoimmun, </t>
  </si>
  <si>
    <t>Azotæmi: Træt, kramper, ned appetit, kvalme, hudkløe, vægttab, AT ned, bleg, gusten, foetor uræmia, ødem, tørst
Azotæmi symptomer først når GFR&lt;15-30ml/min</t>
  </si>
  <si>
    <t>ACE/ANGII inhib indtil CKD5, EPO, BS, ASA, diuretika, fosfatbinder, D vit, resonium. Loop og ANG-Rec.B. Aliskiren hvis ikke ACE/ANGII.
Til nefro hvis: ung DM, DM+HT eller +proteinuri el. GFR&lt;40ml
Dialyse hvis intraktabel: 
1) K over 6mmol/l
2) pH&lt;7,2
3) Azotæmi 25-50 carbamid
4) Klinisk truende overhydrering: lungeeffusion
Diæt: ned salt og fosfat, 2 l vand</t>
  </si>
  <si>
    <t>7a</t>
  </si>
  <si>
    <t>7b</t>
  </si>
  <si>
    <t>7c</t>
  </si>
  <si>
    <t>Ta/T1: resektion TUR-B
TiS: BCG indhældning 1/uge 6 uger
T2-T4a: M0: cystektomi, M1: kemo</t>
  </si>
  <si>
    <t>Stages: CKD 1-5: 90,,15
Komplikationer: Perikaridtis, arytmi, lunge stase, perifær neuropati, knoglesygdom, kløe, anæmi, menostasi, impotens
DM: Sep. Metformin og sulfonurea</t>
  </si>
  <si>
    <t>11K prævalens
50% benigne, 50% af disse helbredt efter 1. behandling
Ældre rygere mænd</t>
  </si>
  <si>
    <t>Metastase: lnn, lever, lunge.
Tiltagende hyppig afh. Invasionsdybde</t>
  </si>
  <si>
    <t>Rygning 3x risiko, aromatiske aminer, schistosomiasis haematobium</t>
  </si>
  <si>
    <t>Sårsekret, aspirat til MDR
BOS
Hyppige blodprøver
Kirurgisk eksploration hvis nekrose mistanke
Evt. Rx/CT: Gasgangræn med subkut emfysem</t>
  </si>
  <si>
    <t xml:space="preserve">Prog op til 2,5 cm/time
6-76% mors via MODS, septisk shock
Hurtig behandling god progn.
</t>
  </si>
  <si>
    <t>5/100.000
Ældre mænd, immun suppr.
Subkutis: cellulitis/flegmone
Fascie: Faciitis
Hud: Erysipelas
Muskulatur: Myositis</t>
  </si>
  <si>
    <t>TSS: exotoxin A &amp; B --&gt; TNFa, IL1, IL6
Diff: Erysipelas: gr. A beta hæmolytiske Streptokokker
Ødematøs, skarpt afgrænset inflammeret hud: UE/ansigt
Ensidig, CRP, Leukocytose: penicillin. Staph A: fra sår</t>
  </si>
  <si>
    <t>10.500/år
80% over 80 år, 80% kvinder pga. fald i hjem. 
Artrose nedsætter risiko for fraktur: sklerose</t>
  </si>
  <si>
    <t>Fald i hjem.</t>
  </si>
  <si>
    <t xml:space="preserve">OBJ: opadrykket og udadroteret UE. 
Ligget på gulvet i rum tid: Dehydrering og decubitus?
Synkope, angina, svimmel, prodrom?
Tidligere, Medicin
</t>
  </si>
  <si>
    <t>Østrogenmangel hos ældre kvinder -&gt; højere incidens</t>
  </si>
  <si>
    <t xml:space="preserve">25% 1 år mors. 10% til plejehjem.
DVT/emboli: 50% risiko: Heparin til 5 uge. D-vit, Østrogen, motion, hoftebesk.
Re-op: infektion: fjerne eller luksation eller protese-løsning
Avaskulær kaput nekrose risiko op med alder (osteosyntese)
</t>
  </si>
  <si>
    <t>Disp: køn (kvinder), cigaretrygning, tidlig menopause, østrogendeficit, lav
legemsvægt, alkoholisme, hyperthyreoidisme, fysisk inaktivitet</t>
  </si>
  <si>
    <t>DEXA
D-vit, Ca, PTH, P</t>
  </si>
  <si>
    <t>Tilstand med nedsat knoglemasse grundet svind af lige dele matrix og mineral, ledsaget af
frakturer
Defineret: 2,5 STdev under peak BMD med DEXA</t>
  </si>
  <si>
    <t>Primær 1, primær 2 eller sekundær (steroider)</t>
  </si>
  <si>
    <t>Motion, Bisfosfanat, SERM, D-vit, Ca</t>
  </si>
  <si>
    <t>Ryg, håndled, skulder, hofte fraktur
Vertebral kollaps, foroverbøjet, kronisk smerte.
Især hofte fraktur skal OP: risiko for embolier</t>
  </si>
  <si>
    <t>Incidens ukendt
Rift, ruptur eller svigt i en eller flere af rotatorcuffens sener (komplet/inkomplet) forårsaget af traume eller overbelastning</t>
  </si>
  <si>
    <t xml:space="preserve">Traume, idræt el. erhverv
Mangler kraft indad, udadroter og abduktion
</t>
  </si>
  <si>
    <t>Diff: Synovit, frakturer, bursit, AC luksation, kontusion, frozen shoulder (også nedsat passiv bevæge)</t>
  </si>
  <si>
    <t>Skade - hvordan, 
Overbelastning: hvor længe, tidligere
Smerter i ro? Natlige smerter?
Funktion?
Andet, tidligere, medicin</t>
  </si>
  <si>
    <t>1. 2 ugers hvile med NSAID og RICE. Penduløvelser forsigtigt
2. Genoptræning, evt. steroid inj. (hvis intraktable smerter)
3. Tjek kraft, evt. MR -&gt; evt OP</t>
  </si>
  <si>
    <t xml:space="preserve">Direkte indvækst, retrograd venøs eller anterograd embolisk spredning
</t>
  </si>
  <si>
    <t>Cancer. Knogler oftest columna eller pelvis.</t>
  </si>
  <si>
    <t xml:space="preserve">Frit Ca, Basisk fosfatase, Elektroforese (myelomatose?)
Knoglescintigrafi, Rx i to plan af læsionen, PET/CT, MR
Henvis ved behov for palliation
</t>
  </si>
  <si>
    <t>Alene palliation: OP + Stråler eller kemo. Mod smerter eller truende patologisk fraktur/rodtryk
Bisfosfanater
OP: resektion bedre end skruer/søm</t>
  </si>
  <si>
    <t>Uhelbredelig. Solitær knoglemetastase bedre end viscerale metastaser</t>
  </si>
  <si>
    <t xml:space="preserve">Unge: trafikken
Ældre: fald på siden, osteoporose, alder, metastaser
</t>
  </si>
  <si>
    <t>Diff: SC luksation, Lårhalsbrud</t>
  </si>
  <si>
    <t xml:space="preserve">Lokal smerte ved gang, </t>
  </si>
  <si>
    <t xml:space="preserve">Obj: I: ekkymoser, ødemer, hæmatom, P: ujævn, krepitation, bevægelse crista, Rektal eksploration.
Rx bækken og hofter, tjek også collum femoris. Evt. CT, Hvis blødning: angiografi, hvis hæmaturi: cystoskopi/ureterocystografi
</t>
  </si>
  <si>
    <t>Stabiliser og immobiliser, Ilt, shockleje, hypotermiprofylakse, AB, KAD, morfin, væske hurtigt (SHOCK behandling)
Forreste: Stabil, konservativ beh.
Bagerste: Instabil, blødning, shock. 5 dage: OP osteosyntese</t>
  </si>
  <si>
    <t>Ureter, kar, nerver, 6L blod i bækkenet</t>
  </si>
  <si>
    <t>udtalte smerter, nedsat funktion og fejlstilling</t>
  </si>
  <si>
    <t>Et års sygefravær almindeligt
Komplikationer: nerveskader, pseudoarthrose, forsinket heling, manglende heling</t>
  </si>
  <si>
    <t xml:space="preserve"> OP: evt. marvsøm, ekstern fiksering, Gips fra lår til tæer. 2-4 uger. Derefter Ortose=ortopæd bandage og mobilisering, kontaktsport 3 md senere
Kontrol Rx 1 og 2 uger efter
</t>
  </si>
  <si>
    <t>Fejlstilling, instabilitet, hævelse, 
Rx: Hele benet, knæ og ankel. Se fremmedlegemer, vurder om OP: især spiralbrud, fejlstilling, åbne brud, store skader på muskler, sener og væv, knusningsbrud el. brud i leddet. Ikke store fejlstillinger: gips (konservativ behandling)</t>
  </si>
  <si>
    <t>Kompliceret: 1. Ren simpel hudperforation indefra max 1 cm. 2. Hudperforation udefra &gt;1cm. 3. Stor bløddelslæsion og hudtab</t>
  </si>
  <si>
    <t xml:space="preserve">Kompliceret: Åben, neurovaskulær
Tjek neurovasc: især n. axillaris
Rx: komminut. Co-dislokation eller underamsbrud kræver spec. læge vurdering
</t>
  </si>
  <si>
    <t>Diff: skulder luksation, akromionklavikulær luksation, lateral klavikelfraktur, rotator cuff læsion</t>
  </si>
  <si>
    <t>Proximal: Udisloceret: konservativt mitella 2 uger. Disloceret: osteosyntese. Kontrol Rx samt kraft (rotator cuff) 2 uger
Diafyse: koaptation splint. Reponering ikke nødvendig (holder ikke).</t>
  </si>
  <si>
    <t>Afh antal fragmenter, værst ved også nekrose af caput. Funktionstab, ikke nødvendigvis smerte</t>
  </si>
  <si>
    <t>Ældre med osteoporose fald på udstrakt arm. Ofte komminute og dislocerede</t>
  </si>
  <si>
    <t>i caput, collum eller diafysen
Collum: anatomicum el. chirurgikum</t>
  </si>
  <si>
    <t>Nedsat aktiv brug, direkte og indirekte ømhed, smerte</t>
  </si>
  <si>
    <t>Diff: scaphoideum, mere proximal nderamsfraktur, ledbånd, håndledsluksation
Obs. Scaphoideum fraktur
Volar vinkling: Smiths fraktur</t>
  </si>
  <si>
    <t>Pneumoni</t>
  </si>
  <si>
    <t>Variation beskedent til alvorlig historie. Ofte luftvejsinfektion først. Hoste, ekspektorat, feber, AT ned typisk.
Svær: dyspnø, dårlig AT, feber, tegn på septisk shock</t>
  </si>
  <si>
    <t xml:space="preserve">Ekspektorat blod/purulent?, Hoste, Feber, Åndenød, Tidligere, Medicin, Ekspositioner, </t>
  </si>
  <si>
    <t>Børn: takypnø bedst til at skille fra akut bronchitis</t>
  </si>
  <si>
    <t>Obj: Takypnø eller SAT &lt;92% alvorligt, 50% bilyde st.p. men krepitationer også ved KOL, Hvis effusion så svækket resp. Lyd, Dæmpning: kun lobær pneumoni, 
CRP: &gt;50 under en uge. 20-40 hvis flere uger: atypisk pneumoni
Ekspektorat til MDR, PCR, LUT, PUT (subakut). RTx,</t>
  </si>
  <si>
    <t xml:space="preserve">Vaccine hver 3-10 år: 70% beskyttelse: 23 valent til immun suppr, miltløse, alle &gt; 65år, hjerte/lungesyge, tidl. Pneumokokpneumoni. 
Indlagte: 10% mors, Outpatient: 1%
</t>
  </si>
  <si>
    <t>Indlæg: dårlig AT, cyanose, SAT&lt;92%, konfusion, bor alene eller co-morbid: -splen, DM, KOL eller Hjertesvigt. AB: Samf erhvervet: Penicillin / sulfa hvis allergi. Sygehuserhvervet: Ceftriaxon. Rygere: kontrol 6 uger. Evt. Spirometri vs. underliggende</t>
  </si>
  <si>
    <t>0,5%/år, 5% af &gt;70 år/år
Infektion i alveoler (distalt i lunger). Bronko, pleura, lobær eller interstitiel. Pneumokokker, legionella,  HiB (KOL), sek. til influenza, mycoplasma pneum. Intensiv: staph aureus, G neg.</t>
  </si>
  <si>
    <t>Incidens 400/år
60% Indvandrere
M. Tuberculosis eller andre
Kun direkte Ekspektorat Mikroskopi er åbne og smitsomme.
75% lungeTB, ældre danskere, yngre indvandrere</t>
  </si>
  <si>
    <t xml:space="preserve">Disp: gravid, imm sup og sociale faktorer
</t>
  </si>
  <si>
    <t>Primær: Ingen fund almindeligvis, evt lidt pleura effusion.
Sekundær: Alment påvirket eller ej., Auskultation bilyde, førstørrede LNN, evt. GI/UG symptomer</t>
  </si>
  <si>
    <t>Quantiferon interferon Gamma test (kræver immun funktion), bedre specificitet end mantoux (kræver også to fremmøder 6-15 mm diagnostisk afh. af risiko).
Blod: Hbg, L+D, CRP evt normale
Ekspektorat: mikroskopi 50%, dyrkning 2 uger, PCR
RTx, bronkoskopi</t>
  </si>
  <si>
    <t xml:space="preserve">Alle henvises ved mistanke. 
Indlægges: Smittefarlige, dårlig compliance, medtagne
Isoniazid og rifampicin 6 md
Pyrazinamid og etambutol 2 md
Kombinationstabletter
Lever: Ikke Pyr, Nyre: ikke Etamb,
</t>
  </si>
  <si>
    <t>BCG vaccinen ikke entydig evidens. Anbefales til højrisikogrupper: sundhedspers eller rejsende med tæt kontakt til lokalbef i højrisiko</t>
  </si>
  <si>
    <t>Myxødem</t>
  </si>
  <si>
    <t xml:space="preserve">A) 30% mononukleose lignende debut: feber, pharyngitis,  LNN, mundsår, led/muskelsmerter, evt. udslet. Asymptomatisk op til 15 år.
B) Vægttab, VZV, perifær neuropati
</t>
  </si>
  <si>
    <t xml:space="preserve">C) immun defekt tegn, HIV-encefalitis, HIV-wasting, PCP, candida, TB, toxo, CMV, herpes, cryptokokker, kaposi sarkom, </t>
  </si>
  <si>
    <t>ELISA screen, western blot confirm
8 uger til serokonversion
Alt: HIV antigen, HIV-RT-PCR (1 uge pos)
CD4 tal, HIV-RNA kopier
Hb, CRP, L+D, Tr, Elektrolytter, Cr, BS, Bilirubin, basisk fosfatase, ALAT, CKMB, amylase, lipase: vs. behandling</t>
  </si>
  <si>
    <t>Henvises. Behandles når CD4 &lt; 350/mm3 eller symptomer immundefekt, gravide fra 16. uge
2 NRTI (nukleosid analoger) + 1 proteasehæmmer
Følg komplians og resistensudvikling: skift
PEP senest 72 timer</t>
  </si>
  <si>
    <t>Hyperthyroidisme</t>
  </si>
  <si>
    <t xml:space="preserve">=5000/år
øget hormonproduktion fra gl. thyroidea. Vs. thyrotoxicose: øget hormon i blod
Diffus toxisk unge. Multinodøs toksisk ældre. 
</t>
  </si>
  <si>
    <t>Hjertebanken, Indre uro, Træthed, slaphed, svaghed, Nervøsitet, Rastløshed, Irritabilitet, Vægttab trods god madlyst, Svedtendens
TAO: dobbeltsyn mv.</t>
  </si>
  <si>
    <t>Høj T3 og/eller T4 og lav TSH diagnostisk
Graves: Yngre, thyreotox, diffus forstørret kirtel, exothalmus
TRab, Anti-TPO, 
Thyroideaskintigrafi</t>
  </si>
  <si>
    <t>Tachykardi, AFLI, palpitationer, TAO?</t>
  </si>
  <si>
    <t>AFLI, oftalmopati risici</t>
  </si>
  <si>
    <t>Eltroxin</t>
  </si>
  <si>
    <t xml:space="preserve">Sjælden
1) 70% Mb. Cushing: ACTH producerende adenom
2) 15% ACTH uafh. Sygdom i binyrebarken
3) 15% Iatrogent, pga. steroid beh.
</t>
  </si>
  <si>
    <t>Cushing? Hvilken type?</t>
  </si>
  <si>
    <t>Diff: Stress, ændret døgnrytme</t>
  </si>
  <si>
    <t>Sulten, vægtøgning, central fedme, hudblødninger, striae, myopati, osteoporose, træthed, amenore, depression, nedsat libido, øget infektionstendens</t>
  </si>
  <si>
    <t>Døgnurin. Ophævet døgnvariation 8-20.
Suppressionstest med dexamethason 1mg. Mål s-cortisol dagen efter: hvis &lt;50nmol/l så cushing udelukket
CT først sent: 10% falsk positive binyrer
Mål ACTH i serum. Evt. CRH-test.
MR hypofyse hvis ACTH afhængig</t>
  </si>
  <si>
    <t>Post-OP endokrinologisk ambulatorium. Følges livslangt</t>
  </si>
  <si>
    <t>Primært kirurgi: Transsphenoidal, binyreadenom unilateral resektion eller ektopisk</t>
  </si>
  <si>
    <t>Binyrebarkinsuff.</t>
  </si>
  <si>
    <t>1/10.000 prævalens
Primær: mb. Addison: steroid behandling eller binyre skade.
Sekundær: hypothalamus el. hypofyse: nedsat ACTH
Akut: Addison krise: Dehydrering og shock</t>
  </si>
  <si>
    <t xml:space="preserve">Primær: TB, autoimmun, kongenit, sepsis/blødning, metastaser
Sekundær: steroid behandling, </t>
  </si>
  <si>
    <t>Addison krise: efter sep. af steroider el. Addisons sygdom + insuff. subst.beh.
Præsenterer dramatisk: hypotension / hypovolæmisk shock, akutte GI smerte, opkastning og feber</t>
  </si>
  <si>
    <t>Andet: DM1, cøliaki, perniciøs anæmi, autoimmun, metabolsk stress/traume
Primær --&gt; hyperpigmentering. Sekundær -&gt; ingen hperpigm.</t>
  </si>
  <si>
    <t>Initiativløs, hæs stemme, apati, vægtøgning</t>
  </si>
  <si>
    <t>2500/år
Sekundært til hyperth behandling: OP eller radioakt.</t>
  </si>
  <si>
    <t>Krise: NaCL, steroid og glukose IV
Kronisk: PO prednisolon. Husk kortisol til kirurgi efter 2 uger</t>
  </si>
  <si>
    <t>30 min Syn-ACTHen test: s-kortisol &gt;500nmol/l. Hvis ikke så primær: mål binyrebarkantistoffer. CT binyrer med kontrast. Hvis oppe så sekundær: MR skan hypofysen
+ Aldosteron, renin, ACTH</t>
  </si>
  <si>
    <t>Debut pubertet. Undervægtige pt. Ketonouri. antiGAD positive: autoimmun. Altid insulinkrævende. Ofte småkarskader</t>
  </si>
  <si>
    <t>25.000 prævalens
Ung
Ingen insulin produktion Beta celler væk: autoimmun eller idiopatisk
Polygen, lav penetrans</t>
  </si>
  <si>
    <t>Dage til måneder: tørst, polyuri, vægttab, sult, træthed, hudinfektioner, sløret syn. -&gt; ketoacidose</t>
  </si>
  <si>
    <t xml:space="preserve">Normalisere blodglukose. Normalt blodtryk. Forebygge komplikationr. SC insulin: 4x hurtig måltider + 1-2x langsom nat/morgen. 20% og 40%. Fysisk aktiv: mindre insulin, infektion: mere. </t>
  </si>
  <si>
    <t>Insulinmangel: fedtsyrer -&gt; ketoner
For meget insulin: hypoglykæmi &lt;2,5 mmol/l: sved, taky, tremor, konc. Besvær</t>
  </si>
  <si>
    <t>200.000 prævalens, op 5%/år!
15% over 70-årige
Gammel, arvelig, overvægtig med nedsat fysisk aktivitet -&gt;
Insulinfølsomhed nedsat, dekompenserer til DM2
Del af metabolisk syndrom</t>
  </si>
  <si>
    <t>=DM1 men snigende / komplikatioer
Screening: fede, HT, hjerte-kar-syg</t>
  </si>
  <si>
    <t>Følg: HbgA1C &lt; 7%, BT, lipid, urinalbumin, retinafoto
GAD antistoffer. Ingen C-peptid</t>
  </si>
  <si>
    <t>C-peptid forhøjet. Ingen GAD-antistoffer
Ofte høj triglycerid og lav HDL. LDL kun lidt høj</t>
  </si>
  <si>
    <t>=DM1 men snigende
Eller polyuri + recidiverende UVI</t>
  </si>
  <si>
    <t xml:space="preserve">1. Metformin: glukoneogen ned (cave Cr)
2. Sulfonurea: stimuler beta insulin
3. Glitazoner: stim lipogenesen og dermed insulinfølsomheden
4. GLP1 analog: stim insulin sekret. (kvalme og opkastning)
5. Insulin: til tynde, m. lav C-peptid
</t>
  </si>
  <si>
    <t>Hyperosm. Hypergl.</t>
  </si>
  <si>
    <t>Osmotisk polyuri. bevidsthedspåvirkning, hyppige vandlandinger, øget tørst og stort væskeunderskud grundet et stærkt forhøjet blodsukker.</t>
  </si>
  <si>
    <t>Intensiv væsketilførsel IV
Tilførsel af salte IV
Tilførsel af insulin IV
Diagnostik og behandling af udløsende og samtidige problemer
Forebyggelse</t>
  </si>
  <si>
    <t>30% mortalitet</t>
  </si>
  <si>
    <t xml:space="preserve">Agas, BS, ketoner, Urin: ketoner, BS,,
pH&gt;7,3 Bikarbonat &gt;15 BS &gt;33mmol/l, normal ß-hydroksybutyrat
Stupor/koma
</t>
  </si>
  <si>
    <t>Infektion 60%, Dårlig compliance, evt. debut DM2, evt. alkohol, evt anden sygdom
Medicin: diuretika -&gt; forværring
Polyuri, polydipsi, svaghed, synsforstyrrelser, kramper</t>
  </si>
  <si>
    <t>Progredierende åndenød:
1. kun svær anstrengelse
2. Kun hurtig gang
3. Går langsommere end jævnaldrende
4. Stop 100 meter
5. ALD åndenød</t>
  </si>
  <si>
    <t>FEV1: 80%, 50%, 30%
FEV1/FVC: &lt;0.7 
A-Gas: pCO2&gt;6,5kPa PO2&gt;8,0kPa, SAT&lt;92%</t>
  </si>
  <si>
    <t>Stop rygning
Lineær sammenhæng antal pakkeår og funktionsnedsættelse
Senere: Cor pulmonale, perifære ødemer, AFLI, depression
Grad 4-5=cancer progn</t>
  </si>
  <si>
    <t>O2 til SAT 92%, steroid 37,5mgx10dg
Mild: korttids B2 agonister og antikolinergika
Moderat: langtids ovenst Salmeterol ot thiotroprium
Svær (&gt;1x/år indlagt): højdosis kortikosteroid inhalation</t>
  </si>
  <si>
    <t>NIV=CPAP maske undgå respirator, indiceret ved hyperkapni, lav ilt mv.</t>
  </si>
  <si>
    <t>10% af alle
1/3 allergisk, yngre
50% har GERD
80% anstrengelsesudløst</t>
  </si>
  <si>
    <t>Steroider samt Beta2 agonister:
1) kun kort B2
2) Kort B2, lavdosis lang steroid x2
3) Kort B2, Lang B2, medium lang steorid x2
4) Kort B2, Lang B2, Høj lang steroid x2</t>
  </si>
  <si>
    <t xml:space="preserve">Start med hoste ved anstrengelse, natlig, senere hvæsende vejrtrækning ved infektioner, forværring i koldt, fugtigt vejr, ved mados. Symptomfri mellem anfaldene. Ofte GERD.
</t>
  </si>
  <si>
    <t>FEV1: 80%, 60%
Variabilitet &lt;20%, 20-30%, &gt;30%
Akut: hyperventiler udvask CO2. Normal CO2=meget svær asthma</t>
  </si>
  <si>
    <t>Kan dø af pneumoni + anfald
Stop rygning.</t>
  </si>
  <si>
    <t>400K, 10% svær
25% akutte indlæggelser
15.000 indlagst KOL diagn.
Alfa-1-antitrypsinmangel hurtigere emfysem &lt;40 år: familie udredning</t>
  </si>
  <si>
    <t>Class</t>
  </si>
  <si>
    <t>1:25000. 0,5K/år
Alkohol, striktur, sten, autoimmun, idiopatisk, CF
Alkohol, galdesten, medicin</t>
  </si>
  <si>
    <t xml:space="preserve">Tidligt recidiverende  akut pankreatitis: Diare, anfald af epigastrisk smerte --&gt; ryg
Steatore
Vægttab 80%
--&gt; kroniske eller recidiverende GI smerter, steatoré og diabetes
</t>
  </si>
  <si>
    <t>Alkhol, recidiverende stærke smerter, evt. v. måltider (forværring pseudocyste, striktur mv.) (bedring burnout)
Vægttab, GI symp
Steatore
Diabetes?
Svære abd.smerter epigastrisk, udstråler til ryg, intermitterende eller konstante.</t>
  </si>
  <si>
    <t>Malabsorption når &lt;10% enzymer.
Diabetes sent hos 40%
Smerter aftager når burnout
Komplikation: cyster, endo/exo insufficiens, cancer, stenose &amp; fistler, cholestase</t>
  </si>
  <si>
    <t>Diff: pancreas cancer, Levercirrhose, tarmiskæmi
Ætiologi: Alkohol, rygning, hyper lipæmi, galdesten, vira, idiopatisk</t>
  </si>
  <si>
    <t>Samlet 11% @ 5 år
OP: 40% @ 5 år
Kemo alene paliativ</t>
  </si>
  <si>
    <t>SC 10%, NSC 90%: adenocarcinom (50%), planocellulært, storcellet
Asbest, radon, cadmium, arsen, luftforurening</t>
  </si>
  <si>
    <t>Hoste 75%, Dyspnø 60%, hæmoptyse 40%, smerter, hæshed, stokes krave, dysfagi, perikardieeksudat</t>
  </si>
  <si>
    <t>Objektivt: atelektase, forstørrede glandler, sjældent hud
CT &amp; PET/CT især.  MR godt til lumna og apertura thoracis sup.
Transthorakal finnålsbiopsi, CT/UL vejledt
Bronkoskopi + biopsi
Transøsofageal ultralyd + biopsi
Mediastinoskopi vs. indvækst</t>
  </si>
  <si>
    <t>OP hvis radikalt muligt (&lt;TIIIa) samt AT / CP morbid tillader
PostOP FEV1 og DLCO &gt;30% forventet for at undgå dyspnø</t>
  </si>
  <si>
    <t>4.3K/år, #2 i DK
NSC vs SC: 20% NSC OP
85% hos tidl rygere, lineær sammenhæng
NB: metastaser mere almindelige. CT 80% sens &gt;3mm</t>
  </si>
  <si>
    <t>Tidl, CP andet, medicin,,</t>
  </si>
  <si>
    <t xml:space="preserve">2% prævalens, 10% af rygsmerter
Inkomplet vs. komplet prolaps - gennembrud af lig. long. Posterior.
Median prolaps </t>
  </si>
  <si>
    <t>Følelsesløshed og paræstesi
Parese: problemer med at gå på hæl (L5-rod) eller stå på tæer (S1-rod)
Smerten forværres ofte ved brug af bugpressen, som ved hoste</t>
  </si>
  <si>
    <t>Osteoporose, tidligere, arthrose, claudicatio, neurovaskulære,,
Cauda equina: kontinens, motorisk, sensorisk, seksuelt</t>
  </si>
  <si>
    <t>Objektivt: 1) laseque, 2) bevægelighed, 3) puls, sens, motor UE, 4) reflekser, 5) abdomen palp, 6) Proc spinosi palp, 7) rektal eksploration
MR columna
L4=for, medialt læg. L5=lateral lår og læg, S1=bag lår og læg samt lateral fod</t>
  </si>
  <si>
    <t>Paracetamol, NSAID, opiater, kodein, neuroleptika
OP: cauda equina, benparese &gt;grad 3, vedvarende stærk morfinkrævende smerte. Op komplikationer 10%</t>
  </si>
  <si>
    <t>90% væk indenfor et år, 6-12 uger allerede spontan bedring
4 uger OP vs 12 uger konservativt bedre</t>
  </si>
  <si>
    <t>50-årig rigmand. Urat stiger med alderen
Mænd:kvinder 10:1. Flere kvinder pga. thiazider</t>
  </si>
  <si>
    <t>Diæt: kød og alkohol øger risikoen. Socioøk: rig. Obes.
Bruger diuretika, især thiazider</t>
  </si>
  <si>
    <t>1% af alle 50 år debut, multifaktoriel genetik, HLA DR4, T&amp;B lymfocytter, angiogenese, proteinase</t>
  </si>
  <si>
    <t>Symmetrisk, kronisk poly arthrit
Håndled, grundled, hænder, fødder, knæ + MCP
Klinisk diagnose, langsom debut</t>
  </si>
  <si>
    <t>Rheumatoid nodulus: albue, Bakers cyste: Poplitea
Træthed, myalgier, subfebrilia, lang morgenstiv &gt;1 time
ledhævelse og øm
muskelsvaghed og atrofi
ledinstabilitet</t>
  </si>
  <si>
    <t>Rx: Ledspalteforsnævring, Halisterese (stop af brug og autoimmun)
Blod: IgM-RF vs FC IgG -&gt; dårlig progn. CRP og SR uspecifik. Anti CCP
Rx: baseline
Knogleskintigrafi</t>
  </si>
  <si>
    <t>Diff: B19, rubella, CMV, EBC, Hep B&amp;C, SLE, polymyalgia rheum.</t>
  </si>
  <si>
    <t>Komplik: Bakers, infektion, osteoporose</t>
  </si>
  <si>
    <t>NSAID, steroid akut, DMARD: Metrotrexat, sulfalazin, hydroxyurea, TNF-alfa, IL6, Rituximab, træning og ergoterapi</t>
  </si>
  <si>
    <t>1/10.000 = bakteriel arthrit
Komplikation til alloplastik
80% Staph aureus,, G- stave</t>
  </si>
  <si>
    <t>Monoarthrit i stort led
Inflammationstegn, akut</t>
  </si>
  <si>
    <t>Punktur: M+D+R
Ingen bakt men celler: TB
Hurtig led destruktion eller død 10%</t>
  </si>
  <si>
    <t>Monoarthrit, kan opstå akut: pludselig voldsom inflammation
2/3 Storetåens grundled</t>
  </si>
  <si>
    <t>Tophi: urat krystaller på huden
Blod: Urat, CRP, NG op
Ledvæske: uklar, purulent, højt indhold af NG</t>
  </si>
  <si>
    <t>Crystal arthrit (neg birf) vs. calcium pyrophosfat (pos birf) arthit
Eller MDR: septisk arthrit</t>
  </si>
  <si>
    <t>NSAID, colchicin AKUT
Allopurinol profylakse senere
Også allopurinol ved kemo profylakse mod arth urica</t>
  </si>
  <si>
    <t>Cefur + Fucidin</t>
  </si>
  <si>
    <t xml:space="preserve">Laktosebelastning, Fæcesopsamling, Pusteprøve vs. bakt. overvækst
Gastroskopi med biopsi, Kapselendoskopi, Rx med kontrast, UL tarmvæg: abcess / tykkelse, B12=Schilllings prøve, Se-HCAT vs galdesyrer 15% 7 dage. Tjek cøliaki </t>
  </si>
  <si>
    <t>Blod i afføring, smerter, vægttab, anæmi, B symp.
Ændret afføring (blodig diare)</t>
  </si>
  <si>
    <t>Dispo familie HNPCC, ADPCC=AFP NOD2
VE: Tidlig blodig diare
HØ: Anæmi, sen blodig diare
16% mek. Ileus eller perforation</t>
  </si>
  <si>
    <t>50% 5-års overlevelse, især 70% der kan OP
Duke:
A=T1-2
B=T3N0
C=TxN1
D=TxNxMx</t>
  </si>
  <si>
    <t>Tidl OP
Tidl hernie kontralat</t>
  </si>
  <si>
    <t>75% inguinale
10% af laparotomier --&gt; incisionshernie pga. dårlig kirurg, obes, hoste, bronchitis, uræmi
Ofte bilateralt</t>
  </si>
  <si>
    <t>OBJ: Både liggende og stående US. Provoker med host eller valsalva
Brokport størrelse --&gt; 1/risiko for incarceration
Femoral high risk</t>
  </si>
  <si>
    <t>Obj: Øget venetegning, splenomegali og ascites
Gastroskopi: Grad 1-3 ?
UL/Doppler: lienalis, portae &amp; hepaticae
Leverkatetarisation: tryk i porta
TIPS</t>
  </si>
  <si>
    <t>IV transfusion, Terlipressin, tranexamsyre
Banding til væk, AB, præventivt labetolol
Remission: Sengstaken, TIPS, LeverTx</t>
  </si>
  <si>
    <t>5-30% blødende dør
40% genbløder på 1 år
Grad 1-3, 3 med cherry red spots</t>
  </si>
  <si>
    <t xml:space="preserve">Komplikationer:
1) Hepatorenalt syndrom = diuretika resistent ascites
2) Spontan bakteriel peritonit
3) Hydrothorax
</t>
  </si>
  <si>
    <t>Smerte? sjældent
Almen: træthed, svaghed, appetit
Dyspnø
Konfusion/agitation
Med: NSAID, ASA, Steroider?
Alkohol = Varicer</t>
  </si>
  <si>
    <t>Klinisk diagnose.
Smerteanamnese.</t>
  </si>
  <si>
    <t>OBJ: Normal P, T, BT, RF, SAT
Øm McBurney, Defense: viljestyret. Senere peritoneal=involuntær, ligger stille
Tegn: Rovsing indirekte LLQ--&gt; RLQ, Psoas, Obturator. Hoppeprøve børn.
L+D, CRP, Urin, HcG
UL: 90 sens &amp; spec NB: ikke nødv vs. klinisk. Især Yngre Kvinder vs. adnex</t>
  </si>
  <si>
    <t>Akut: ABC, væske, AB Cipro, CT hvis palperbar abscess
Laparoskopi: diagnose og terapi, måske makro neg --&gt; mikro
Laparotomi
Hvis &gt;7 dage= konservativ UL drænage</t>
  </si>
  <si>
    <t>Smerteanamnese.
Disp. faktorer.</t>
  </si>
  <si>
    <t>Blod: Lipase, amylase x3, elektrolyt, Urat, Cr, BS, CBC, Hypocalcæmi: tegn på pancreas skade
HcG, Agas, EKG, OOA (fri luft),
St.P: effusion
CT: Fri luft, calcifikationer
UL: pseudocyster, galdestase, sten</t>
  </si>
  <si>
    <t>Ældre
Tidlig OP
Tidlig tarm</t>
  </si>
  <si>
    <t>Ophævet tarmpassage!
TURVISE smerter &amp; opkast!
Paralyse: post OP, traume eller elektrolytderangering
Mekanisk: adhærencer, tumor, galdesten, invagination, volvolus
Hernie</t>
  </si>
  <si>
    <t>Konstante smerter? --&gt; Strangulation
Tyndtarm: akut og eksplosiv afføring
Tyktarm: Dage til uger opstået
Peritoneal?</t>
  </si>
  <si>
    <t>NB: mekanisk dist for obstruktionen tømmer sig første 1-3 dage</t>
  </si>
  <si>
    <t>Stort Opiatbehov -&gt; Smerter -&gt; bør fjernes:
ERCP eller TP</t>
  </si>
  <si>
    <t>AKUT: 2xIV, væske, telemetri, blod. BAS og Type
--&gt; OP hurtigt
1) End to end protese
2) Stent perkutant endovaskulært
Elektivt &gt;5,5cm mænd, &gt;5cm kvinder eller CT/UL kontrol</t>
  </si>
  <si>
    <t>Bredpsektret: piperacillin + tazobactam. + gentamicin hvis sepsis
NPO, IV fluid, Ondansetron, NSAID, Ventrikelsug, Opioid
OP: laparoskopisk</t>
  </si>
  <si>
    <t>Makroskopisk:
Tyk, ødematøs, stenoserende tarm. Colon: Rectum sparing, cobblestone mucosa
Husk ernæring: Jern, B12, folat 50%. D-vit, calcium, magnesium eller zink 35%
Skip lesions</t>
  </si>
  <si>
    <t>3 år debut til diagnose
Diare, smerter, synligt blod, obstruktion, anale symptomer, ekstraintestinalt især arthralgier og hud/øjne
Vægttab &amp; diarre klassisk</t>
  </si>
  <si>
    <t>Blod: Anæmi høj MCV pga. B12 mangel, CRP/Leukocytose ved abscess, Høj Eosin &amp; trombo, Lav K (diare). Lavt albumin pga. tab i tarm. F-Calprotectin 100% sikker funktionel vs. organisk. Prædikerer recidiv med 85%. Coloskopi: aftøse, ulcera med rød halo, store dybe penetrerende ulcera, cobblestone. Gastroskopi, Kapselendoskopi, Røntgenkontrast: skip lesions
UL/MR: Abscesser, fistler
PET-CT eller leukocytskintigrafi: udbredelse</t>
  </si>
  <si>
    <t>Grading: Truelove / Witts: 
Let: &lt;4 normale afføring/dag, ingen almensymptomer
Svær: &gt;5 afføringer/dag med blod og AT påvirket, CRP op</t>
  </si>
  <si>
    <t>Kognitive forstyrrelser, træthed, søvnløshed, uro, fummelgingre, rysten. Pårørende personlighedsændringer, nedsat initiativ. Senere øget raktionstid.
Flapping grad 2, coma grad 4</t>
  </si>
  <si>
    <t>Subklinisk
OBJ: Neuro: Glasgow Coma Scale, dyskoordination, flapping, dysorientering, reflexsvækkelse, babinski
EEG: uspecifik, 
Blod: Ammoniak øget, INR øget, ALAT/ASAT &amp; bas fosfatase urelateret
Udløsende: Blod i ventrikel, infektion eller hypovolemi/Na+</t>
  </si>
  <si>
    <t>Villusatrofi, krypthyperplasi og inflammation i lamina propria
Dermatititis herpetiformis</t>
  </si>
  <si>
    <t>Obstipation</t>
  </si>
  <si>
    <t xml:space="preserve">1) Frekvensregulering: Digoxin (Cr)
2) Rytmeregulering: Beta block
3) Antikoagulering: Warfarin
Evt. Konvertering Amiodarone eller DC. Evt evt. Ablation
&lt;48 timer: konvertering. &gt;48 timer INR i niveau 4 uger, dernæst kovertering. Hvis ikke så cont. AK
</t>
  </si>
  <si>
    <t>Stabil eller ustabil patient: hurtig eller langsom handling</t>
  </si>
  <si>
    <t>Paroksystisk, pludselig eller permanent? Anfald, hyppighed, varighed. Udløsende faktorer? Fysisk aktivitet, alkoholindtag, infektion, tid på døgnet. Underlig. Sygdomme? Tromboemboliske epi.? Medicinforbrug, -misbrug, alkoholvaner?</t>
  </si>
  <si>
    <t>Medicin: NO, Ilt, B Block, Ca antag, NO lang og kort, Clopidogrel, ASA
Obs for AKS. (alt undt. diuretika)
PCI / CABG hvis: nyopstået, tre-kar, alvorlig arbejdsekg, klapfejl, risikoerhverv (piloter), atypiske/uafklarede</t>
  </si>
  <si>
    <t>EKG
KAG
Arb-EKG: -&gt; diagn, progn, eff. &amp; rehab
EKKO ikke sensitiv, mest til Diff
Blod: Elektrolytter, HgB, Urin blod, protein, glukose, TNT, CKMB, BNP
Screen for DM og lipidudredning</t>
  </si>
  <si>
    <t>Def: &gt;100/min
Bred QRS</t>
  </si>
  <si>
    <t>"All The Dogs Eat Isoprenaline"</t>
  </si>
  <si>
    <t>RTx: Sfærisk og stort hjerte
EKKO: EF, sammentrækning, Dilateret? = dårligere progn
EKG, KAG hvis usikker, AGAS!, 
Blod: HgB, L+D, Trombo, elektro, nyre, lever, BS, lipid, TSH, CRP, urat, Ca, BNP!
Rtx: lungeødem? = Dekomp.</t>
  </si>
  <si>
    <t>30% døde på 1 år, dårligere hvis kan ikke fixe underliggende faktorer: BT, EF, NYHA, GFR</t>
  </si>
  <si>
    <t>Lang anamnese, Dyspnø, træthed.
NYHA:
1. Ingen begrænsninger
2. Let indskrænket fkt niveau
3. Betydeligt indskr. Fkt niv.
4. Al fysisk aktivitet --&gt; ubehag</t>
  </si>
  <si>
    <t>Immobil, vene stase, typisk akut sændt øm UE eller LE som præsentation</t>
  </si>
  <si>
    <t>Atherosklerose er systemisk så UE -&gt; sandsynligt iskæmisk hjerte.</t>
  </si>
  <si>
    <t>Revaskularisering &lt;6T essentiel
Trombolyse: TpA med kateter
Embolektomi
Karkiurgisk rekonstruktion
TPA</t>
  </si>
  <si>
    <t>15% mortalitet via sepsis, reperfusionsskade
Risiko: Kompartmentsyndrom, hjertesvigt, myoglobinuri -&gt; ATIN
Rhabdo</t>
  </si>
  <si>
    <t>OBJ: 5xP
Ingen Paraklinik. 
Udeluk/behandle AFLI/AMI først
Diff. Vs. DVT, gangræn, fibersprængning, rodkompression</t>
  </si>
  <si>
    <t>Forudgående arteriel insuff?</t>
  </si>
  <si>
    <t>OBJ: US stående, evt. trendelenburg test
IKKE flebografi
Vippebræt
Doppler</t>
  </si>
  <si>
    <t>LE profylakse: Anti-K, heparin
Heparin, dernæst Anti-k til INR, min 3-6måneder
Alternativt endovaskulær trombolyse sonde</t>
  </si>
  <si>
    <t>--&gt; LE!
I. Venøst gangræn
II. Dyb venøs insufficiens (klap)
III. Kronisk venøs obstruktion</t>
  </si>
  <si>
    <t xml:space="preserve">OBJ: AT, perfusion, shock
* BT: hypotension
* Pulsatil masse
UL
</t>
  </si>
  <si>
    <t>Stabil: tynd
Ustabil: tyk</t>
  </si>
  <si>
    <t>Klinisk diagnose. Takykardi, takypnø, pulsus paradoxus &gt; 10mmHg
MV ned
Venøst tryk op</t>
  </si>
  <si>
    <t>10K prævalens
Familiær</t>
  </si>
  <si>
    <t>Angina, dyspnø, synkope, mislyd</t>
  </si>
  <si>
    <t>Angina: betablock / Ca antag
NO eller digoxin skal undgås
Hjerteinsuff: diuretika.
ACE er kontraindicerede</t>
  </si>
  <si>
    <t>Risk: sudden death</t>
  </si>
  <si>
    <t>Årelang asymptomatisk
3-ade: Anstrengelses angina, funktionsdyspnø og synkope
Forværring til ortopnø og Lunge ødem. AFLI, HØ insuff og 3. AV block</t>
  </si>
  <si>
    <t>OBJ: Systolisk mislyd, også hos yngre med bicuspid A-klap
EKKO
EKG: VE hypertrofi
&lt;1cm2, NYHA II/III, synkope -&gt; OP!</t>
  </si>
  <si>
    <t>Sympatikus, modstandskar og nyrer i cirkulus vitiosus
PRI: nyre x2, binyrer x3</t>
  </si>
  <si>
    <t>Diff vs: BPH, Blæresten</t>
  </si>
  <si>
    <t>&lt;5mm passerer selv: Diclon og alfa blocker
5-25mm: Smadre med ESWL afh af lokationen
&gt;25mm: Nefroskopi
Urinsure sten pH op med bicarbonat IV. + allopurinol
Behandle Hyper PTH</t>
  </si>
  <si>
    <t>Komplikationer: Tromboemboli, kakeksi, infektion
Nyreinsufficiens</t>
  </si>
  <si>
    <t>Skummende urin, hypoalbuminæmi, ødemer, hypercholesterolæmi
Ofte diabetiker. Her ses også retinopati</t>
  </si>
  <si>
    <t>Endokrin sekr: EPO, renin, PTH
T1-2: KUN NYRER
T3: + binyre
T4: Gennem fascien</t>
  </si>
  <si>
    <t>Se grundsygdom.
TOX el. Iskæmisk</t>
  </si>
  <si>
    <t>50% oliguri &lt;0,5L/24T
Hyperkaliæmi og arytmi
Uræmi med kvalme og BV ændring
Acidose</t>
  </si>
  <si>
    <t>Almen symptomer, proteinuri, hypertensionl, hæmaturi, azotæmi=nyresvigt</t>
  </si>
  <si>
    <t>Nefrogen anæmi, hyperforsfat og hypocalcæmi -&gt; PTH op (kronikere)
Elektrolytforstyrrelse: syre/base
Også endokrine effekter</t>
  </si>
  <si>
    <t>Hæmaturi, dysuri, pollaksuri
Erhverv: Diesel, aromatiske aminer. + Schistosomiasis haematobium</t>
  </si>
  <si>
    <t>Ryger, Dispo famile til blærekræft, erhverv: carcinogener?
Smerter?</t>
  </si>
  <si>
    <t>OBJ
Urin: Protein, nitrit, leukocytter
Udeluk UVI: Feber, stix
GENTAG urinstix hos yngre
CT urografi (kend Cr først!)
Cystoskopi</t>
  </si>
  <si>
    <t>&gt;2 erythrocytter pr. synsfelt
= Mikroskipisk hæmaturi</t>
  </si>
  <si>
    <t>OP: kryo, kontralat biopsi
Stadium I eller II: Strålebehandling
Stadium III: Kemo: bleomycin Platin</t>
  </si>
  <si>
    <t>DANPSS skema. Rektaleksploration. Abdomen U/S. Urinstix.
Blodprøver vs. nyrer, diabetes, infektioner, anæmi, infektion.
Urinflow-måling: normalt &gt;15ml/sek. Simultan trykmåling
Udeluk: c. prostata, blærefunktionssygd.</t>
  </si>
  <si>
    <t>Træthed, tachykardi, dyspnø, angina</t>
  </si>
  <si>
    <t>HgB, RES, MCV, MCHC, Ferritin, B12, Folsyre, LDH, urat, bilirubin
* Megaloblastær: Perniciøs eller lever/alkohol eller drugs
* Normoblastær: Kronisk sygdom, aplastisk
* Mikrocytær: Jernmangel, Thalassæmi eller X-bd, kronisk syg?
* MHCH: hgb/hæmatocrit: hyperchrom: sickle cell, hereditær sfærocyt, hypokrom: mikrocytær, jernmangel.</t>
  </si>
  <si>
    <t>Nedsat: MCV, RES, HgB, Jern, Ferritin, MCHC. Øget transferrin!
RES ned!</t>
  </si>
  <si>
    <t>Diagnose: Blod og knoglemarv: pancytopeni med reticulocytopeni
LDH og Urat IKKE forhøjede!</t>
  </si>
  <si>
    <t>Feber pga infetion
Anæmi: træthed, svimmel, palpitationer, dyspnøe
Blødninger: Tandkød, petekkier i huden
Epistaksis</t>
  </si>
  <si>
    <t>Primær: 65% Idiopatisk, resten autoimmun
Sekundær: Cystatika, Benzen, Virus: Hep, CMV, EBV eller MDS/ALL, Stråling</t>
  </si>
  <si>
    <t>Fjern lægemiddel
G-CSF, antibiotika og transfusion
Komplet aplasi &lt;40 år: allogen transplantation.
Blodprodukter skal bestråles til senere transplantationsmulighed.</t>
  </si>
  <si>
    <t>Pga. blødning, nedsat syre i ventrikel, IBD, malabsorption eller inflammation, vækst, gravid, menses
Plummer Vinson: glossitis, esoph webs og j.m.anæmi</t>
  </si>
  <si>
    <t>OBJ: Dekliv dæmpning, ødem UE &amp; scrotum. Hydrothorax perfusion? Spændt ascites med A,B,C problem? Hernie?
DIAGNOSTISK PUNKTUR: M + D + cytologi. Strågul=normal. Blod=cancer/pancreatit, Hvid= lymfe/obstruktion. Udeluk bakteriel peritonitis
Blod: HgB, L+D, levertal, galdetal, hep. B/C.</t>
  </si>
  <si>
    <t>ABCD O2 2xIV væske blod KAD, Trendelenburg. Nasogastrisk aspiration, BT hyppigt, lactulose (lever), K vit og Tr. Akut Endoskopi med adreanalin (ulc) / banding (var), kirurger, PPI, somatostatin, Sengstaken, terlipressin (varicer)</t>
  </si>
  <si>
    <t xml:space="preserve">Gastric: Greater @ meal --&gt; vægttab; 60% HP
Duodenal: Diminished @ meal --&gt; vægtøgning; 90% HP
</t>
  </si>
  <si>
    <r>
      <t xml:space="preserve">Udvikling, opståen, forværring/bedring
</t>
    </r>
    <r>
      <rPr>
        <u/>
        <sz val="8"/>
        <color indexed="8"/>
        <rFont val="Calibri"/>
        <family val="2"/>
      </rPr>
      <t>Synkestop</t>
    </r>
    <r>
      <rPr>
        <sz val="8"/>
        <color indexed="8"/>
        <rFont val="Calibri"/>
        <family val="2"/>
      </rPr>
      <t xml:space="preserve">?
</t>
    </r>
    <r>
      <rPr>
        <u/>
        <sz val="8"/>
        <color indexed="8"/>
        <rFont val="Calibri"/>
        <family val="2"/>
      </rPr>
      <t>Almensymptomer</t>
    </r>
    <r>
      <rPr>
        <sz val="8"/>
        <color indexed="8"/>
        <rFont val="Calibri"/>
        <family val="2"/>
      </rPr>
      <t xml:space="preserve">?
</t>
    </r>
    <r>
      <rPr>
        <u/>
        <sz val="8"/>
        <color indexed="8"/>
        <rFont val="Calibri"/>
        <family val="2"/>
      </rPr>
      <t>Anæmi/vægttab</t>
    </r>
    <r>
      <rPr>
        <sz val="8"/>
        <color indexed="8"/>
        <rFont val="Calibri"/>
        <family val="2"/>
      </rPr>
      <t>?
Natlige symptomer? (hoste, aspiration?)</t>
    </r>
  </si>
  <si>
    <r>
      <t xml:space="preserve">ET, Lnn Collum, Lever megali
Endoskopi hvis </t>
    </r>
    <r>
      <rPr>
        <b/>
        <sz val="8"/>
        <color indexed="8"/>
        <rFont val="Calibri"/>
        <family val="2"/>
      </rPr>
      <t>alarm</t>
    </r>
    <r>
      <rPr>
        <sz val="8"/>
        <color indexed="8"/>
        <rFont val="Calibri"/>
        <family val="2"/>
      </rPr>
      <t>symptomer, vedvarende symptomer, synkestop eller dysfagi
Dernæst PH 24T bærbart + trykmåling</t>
    </r>
  </si>
  <si>
    <r>
      <rPr>
        <b/>
        <sz val="8"/>
        <color indexed="8"/>
        <rFont val="Calibri"/>
        <family val="2"/>
      </rPr>
      <t>PPI til symptomfri</t>
    </r>
    <r>
      <rPr>
        <sz val="8"/>
        <color indexed="8"/>
        <rFont val="Calibri"/>
        <family val="2"/>
      </rPr>
      <t xml:space="preserve">, optrappes
Følg endoskopisk 2-3 år
Evt. Nissen Fundoplikation
</t>
    </r>
  </si>
  <si>
    <r>
      <t xml:space="preserve">natlig diare --&gt; organ sygdom </t>
    </r>
    <r>
      <rPr>
        <b/>
        <sz val="8"/>
        <color indexed="8"/>
        <rFont val="Calibri"/>
        <family val="2"/>
      </rPr>
      <t>alarm</t>
    </r>
  </si>
  <si>
    <r>
      <t xml:space="preserve">4K/år i alt.
30% metastaseret
2/3 kan opereres
2/3 analt for VE flexur
</t>
    </r>
    <r>
      <rPr>
        <i/>
        <sz val="8"/>
        <color indexed="8"/>
        <rFont val="Calibri"/>
        <family val="2"/>
      </rPr>
      <t>law of 2/3</t>
    </r>
  </si>
  <si>
    <r>
      <t xml:space="preserve">Irreversibel
</t>
    </r>
    <r>
      <rPr>
        <u/>
        <sz val="8"/>
        <color indexed="8"/>
        <rFont val="Calibri"/>
        <family val="2"/>
      </rPr>
      <t>50% 5-år overlevelse</t>
    </r>
    <r>
      <rPr>
        <sz val="8"/>
        <color indexed="8"/>
        <rFont val="Calibri"/>
        <family val="2"/>
      </rPr>
      <t xml:space="preserve">
Child-Pugh score: Ascites, albumin, coags, hepatisk encefalopati</t>
    </r>
  </si>
  <si>
    <r>
      <t xml:space="preserve">95% anoreksi, opkast, </t>
    </r>
    <r>
      <rPr>
        <u/>
        <sz val="8"/>
        <color indexed="8"/>
        <rFont val="Calibri"/>
        <family val="2"/>
      </rPr>
      <t>Feber</t>
    </r>
    <r>
      <rPr>
        <sz val="8"/>
        <color indexed="8"/>
        <rFont val="Calibri"/>
        <family val="2"/>
      </rPr>
      <t xml:space="preserve"> øger ssh.
&lt;50% Klassisk: Periumbilikal --&gt; RLQ smerte, konc. senere
Diare 33%, Obstipation 33%</t>
    </r>
  </si>
  <si>
    <r>
      <t xml:space="preserve">OBJ: Urump: masse, palpabel med puls, intakt fem. puls
Rump.: 1 hypotensiv, 2 smerte, 3 pulsatil masse, tachykard
75% over 5cm er palpable
</t>
    </r>
    <r>
      <rPr>
        <b/>
        <sz val="8"/>
        <color indexed="8"/>
        <rFont val="Calibri"/>
        <family val="2"/>
      </rPr>
      <t>UL</t>
    </r>
    <r>
      <rPr>
        <sz val="8"/>
        <color indexed="8"/>
        <rFont val="Calibri"/>
        <family val="2"/>
      </rPr>
      <t>, CBC, blodtype &amp; BAS, Urinanalyse, Coags. Subakut aortografi
Grey-Turner Flanke Ekkymose: retroperitoneal blødning</t>
    </r>
  </si>
  <si>
    <r>
      <t xml:space="preserve">Stor smerte stråler til ryggen, </t>
    </r>
    <r>
      <rPr>
        <b/>
        <sz val="8"/>
        <color indexed="8"/>
        <rFont val="Calibri"/>
        <family val="2"/>
      </rPr>
      <t>værre</t>
    </r>
    <r>
      <rPr>
        <sz val="8"/>
        <color indexed="8"/>
        <rFont val="Calibri"/>
        <family val="2"/>
      </rPr>
      <t xml:space="preserve"> når </t>
    </r>
    <r>
      <rPr>
        <b/>
        <sz val="8"/>
        <color indexed="8"/>
        <rFont val="Calibri"/>
        <family val="2"/>
      </rPr>
      <t>ligger ned</t>
    </r>
    <r>
      <rPr>
        <sz val="8"/>
        <color indexed="8"/>
        <rFont val="Calibri"/>
        <family val="2"/>
      </rPr>
      <t>, Nedsatte tarmlyde
Brystsmerter, dyspnø, lunge? Tachykardi, hypotension, shock, irritabel, kofusion, koma?</t>
    </r>
  </si>
  <si>
    <r>
      <t xml:space="preserve">Stærke dumpe smerter udstråler til ryggen
Evt. også cirrhose / alko fund
Blodprøver: amylase, tryptin, lipase, basisk fosfatase, bilirubin, BS 50% høj. Fæces: Elastase, Steatore? eksokrinfkt &lt;10%
Test bedring ved give enzymer
MRCP og UL #1. </t>
    </r>
    <r>
      <rPr>
        <u/>
        <sz val="8"/>
        <color indexed="8"/>
        <rFont val="Calibri"/>
        <family val="2"/>
      </rPr>
      <t>CT</t>
    </r>
    <r>
      <rPr>
        <sz val="8"/>
        <color indexed="8"/>
        <rFont val="Calibri"/>
        <family val="2"/>
      </rPr>
      <t xml:space="preserve"> vs. forkalkning, kaliber væksling, ødem, cyster, obstruktion
MR/ERCP: vs. sten. </t>
    </r>
  </si>
  <si>
    <r>
      <t xml:space="preserve">OBJ: ændret AT, Tachykardi
Abdomen: Opdrevet, meteoristisk, nedsat eller klingende tarmlyde. 
</t>
    </r>
    <r>
      <rPr>
        <u/>
        <sz val="8"/>
        <color indexed="8"/>
        <rFont val="Calibri"/>
        <family val="2"/>
      </rPr>
      <t>Ikke T eller CRP op</t>
    </r>
    <r>
      <rPr>
        <sz val="8"/>
        <color indexed="8"/>
        <rFont val="Calibri"/>
        <family val="2"/>
      </rPr>
      <t xml:space="preserve">
HgB, væske, nyretal, CRP, L+D, ALAT, ASAT, BAS &amp; forlig, elektrolytter, CT &amp; væskespejl i niveau= paralytisk, i lag: mekanisk. Colon: kontrast indhældning</t>
    </r>
  </si>
  <si>
    <r>
      <t xml:space="preserve">Ventrikelsondesug, væske og elektrolyt
Primperan --&gt; Peristaltik op
MEK: opereres AKUT hvis peritoneal
Paralytisk: Væske og elektrolyt, observation. OP hvis peritoneal
</t>
    </r>
    <r>
      <rPr>
        <u/>
        <sz val="8"/>
        <color indexed="8"/>
        <rFont val="Calibri"/>
        <family val="2"/>
      </rPr>
      <t>Subileus=luft i rectum</t>
    </r>
  </si>
  <si>
    <r>
      <t xml:space="preserve">Obstruktion --&gt; Galdeblære spasme
Klinik: Dump smerte,     2min-&gt;6 timer. </t>
    </r>
    <r>
      <rPr>
        <u/>
        <sz val="8"/>
        <color indexed="8"/>
        <rFont val="Calibri"/>
        <family val="2"/>
      </rPr>
      <t>Ikke over 6T</t>
    </r>
    <r>
      <rPr>
        <sz val="8"/>
        <color indexed="8"/>
        <rFont val="Calibri"/>
        <family val="2"/>
      </rPr>
      <t xml:space="preserve">!
Udstråling scapula, ryg, acromion
Efter </t>
    </r>
    <r>
      <rPr>
        <b/>
        <sz val="8"/>
        <color indexed="8"/>
        <rFont val="Calibri"/>
        <family val="2"/>
      </rPr>
      <t>stort fedtet måltid</t>
    </r>
  </si>
  <si>
    <r>
      <t xml:space="preserve">Dyb direkte øm. Sjældent peritoneal eller slip-øm
Murphys tegn: insp arrest ved palp RUQ
Para: EKG, CBC, L+D, Amylase, Lipase, Urinstix, HcG, levertal
</t>
    </r>
    <r>
      <rPr>
        <u/>
        <sz val="8"/>
        <color indexed="8"/>
        <rFont val="Calibri"/>
        <family val="2"/>
      </rPr>
      <t xml:space="preserve">UL: 90% sens &amp; spec
</t>
    </r>
    <r>
      <rPr>
        <sz val="8"/>
        <color indexed="8"/>
        <rFont val="Calibri"/>
        <family val="2"/>
      </rPr>
      <t>CT dårligere end UL</t>
    </r>
  </si>
  <si>
    <r>
      <t xml:space="preserve">Dump smerte, RUQ
Udstråling --&gt; hø scapula
</t>
    </r>
    <r>
      <rPr>
        <u/>
        <sz val="8"/>
        <color indexed="8"/>
        <rFont val="Calibri"/>
        <family val="2"/>
      </rPr>
      <t>&gt;6 timer</t>
    </r>
    <r>
      <rPr>
        <sz val="8"/>
        <color indexed="8"/>
        <rFont val="Calibri"/>
        <family val="2"/>
      </rPr>
      <t xml:space="preserve"> --&gt; cholcecystitis ss vs. sten
Parietal peritoneal</t>
    </r>
  </si>
  <si>
    <r>
      <rPr>
        <b/>
        <sz val="8"/>
        <color indexed="8"/>
        <rFont val="Calibri"/>
        <family val="2"/>
      </rPr>
      <t xml:space="preserve">a) Rent inflammatoriske: </t>
    </r>
    <r>
      <rPr>
        <sz val="8"/>
        <color indexed="8"/>
        <rFont val="Calibri"/>
        <family val="2"/>
      </rPr>
      <t xml:space="preserve">abdominalsmerter og diare
</t>
    </r>
    <r>
      <rPr>
        <b/>
        <sz val="8"/>
        <color indexed="8"/>
        <rFont val="Calibri"/>
        <family val="2"/>
      </rPr>
      <t xml:space="preserve">b) Perfor-/penetrerende: </t>
    </r>
    <r>
      <rPr>
        <sz val="8"/>
        <color indexed="8"/>
        <rFont val="Calibri"/>
        <family val="2"/>
      </rPr>
      <t xml:space="preserve">Fistel- og abscesdannelse
</t>
    </r>
    <r>
      <rPr>
        <b/>
        <sz val="8"/>
        <color indexed="8"/>
        <rFont val="Calibri"/>
        <family val="2"/>
      </rPr>
      <t xml:space="preserve">c) Fibrostenotiske: </t>
    </r>
    <r>
      <rPr>
        <sz val="8"/>
        <color indexed="8"/>
        <rFont val="Calibri"/>
        <family val="2"/>
      </rPr>
      <t>obstruktion/mek. Ileus</t>
    </r>
  </si>
  <si>
    <r>
      <t xml:space="preserve">Glutenfri diæt --&gt; 90% remission på 6-12 måneder. Først efter sikker diagnose, evt. med 3-6måneders provo og biopsi. Cøliaki kan </t>
    </r>
    <r>
      <rPr>
        <i/>
        <sz val="8"/>
        <color indexed="8"/>
        <rFont val="Calibri"/>
        <family val="2"/>
      </rPr>
      <t>udelukkes</t>
    </r>
    <r>
      <rPr>
        <sz val="8"/>
        <color indexed="8"/>
        <rFont val="Calibri"/>
        <family val="2"/>
      </rPr>
      <t xml:space="preserve"> ved HLA vævstypebestemmelse</t>
    </r>
  </si>
  <si>
    <r>
      <t xml:space="preserve">anæmi? Abdominal U/S. Sekundære tegn til kronisk leversygdom? Stikmærker? Prodrom (hepatitis)? Kløe (galdestase)?, Diare?
</t>
    </r>
    <r>
      <rPr>
        <u/>
        <sz val="8"/>
        <color indexed="8"/>
        <rFont val="Calibri"/>
        <family val="2"/>
      </rPr>
      <t>Præhepatisk</t>
    </r>
    <r>
      <rPr>
        <sz val="8"/>
        <color indexed="8"/>
        <rFont val="Calibri"/>
        <family val="2"/>
      </rPr>
      <t xml:space="preserve">: Anæmi, retikulocytose, forhøjet LDH, lav haptoglobin, positiv Coombs test, ukonjugeret. </t>
    </r>
    <r>
      <rPr>
        <u/>
        <sz val="8"/>
        <color indexed="8"/>
        <rFont val="Calibri"/>
        <family val="2"/>
      </rPr>
      <t>Intrahep</t>
    </r>
    <r>
      <rPr>
        <sz val="8"/>
        <color indexed="8"/>
        <rFont val="Calibri"/>
        <family val="2"/>
      </rPr>
      <t xml:space="preserve">: transaminaser, PTT lang, basisk fosfatase. </t>
    </r>
    <r>
      <rPr>
        <u/>
        <sz val="8"/>
        <color indexed="8"/>
        <rFont val="Calibri"/>
        <family val="2"/>
      </rPr>
      <t>Posthep</t>
    </r>
    <r>
      <rPr>
        <sz val="8"/>
        <color indexed="8"/>
        <rFont val="Calibri"/>
        <family val="2"/>
      </rPr>
      <t xml:space="preserve">: Markant basiske fosfataser og gamma-glutamylxf, let ALAT/ASAT. </t>
    </r>
    <r>
      <rPr>
        <u/>
        <sz val="8"/>
        <color indexed="8"/>
        <rFont val="Calibri"/>
        <family val="2"/>
      </rPr>
      <t>Blod</t>
    </r>
    <r>
      <rPr>
        <sz val="8"/>
        <color indexed="8"/>
        <rFont val="Calibri"/>
        <family val="2"/>
      </rPr>
      <t>: Hgb, CRP, levertal, galdetal, amylase, ANA, AMA, SMA. UL, CT, MRCP.</t>
    </r>
  </si>
  <si>
    <r>
      <t xml:space="preserve">Smerter på anstrengelse, hvile
Kvælning/åndenød?= angina ækvivalenter
Synkoper? Ødem?
</t>
    </r>
    <r>
      <rPr>
        <b/>
        <sz val="8"/>
        <color indexed="8"/>
        <rFont val="Calibri"/>
        <family val="2"/>
      </rPr>
      <t>CCS-IV: ADL down og/eller hvilesmerte</t>
    </r>
  </si>
  <si>
    <r>
      <t xml:space="preserve">EKG: AV reentry: P på R
WPW: Kort PQ, Kort QRS, delta
AFLI: ingen P tak
AFLA: Savtak
EKKO: Underliggende årsag?
Holter monitor
</t>
    </r>
    <r>
      <rPr>
        <b/>
        <sz val="8"/>
        <color indexed="8"/>
        <rFont val="Calibri"/>
        <family val="2"/>
      </rPr>
      <t>US: Elektrolytter, TSH, EKKO</t>
    </r>
  </si>
  <si>
    <r>
      <t xml:space="preserve">Palp&amp;Ausk: Uregelmæssig rytme
Andre objektivt: AT, blodtryk, lungestase
EKG, Blodprøver: Hb, CRP, BS, </t>
    </r>
    <r>
      <rPr>
        <b/>
        <u/>
        <sz val="8"/>
        <color indexed="8"/>
        <rFont val="Calibri"/>
        <family val="2"/>
      </rPr>
      <t>TSH</t>
    </r>
    <r>
      <rPr>
        <sz val="8"/>
        <color indexed="8"/>
        <rFont val="Calibri"/>
        <family val="2"/>
      </rPr>
      <t>, Na, K, evt. S-Digoxin
RTx, EKKO, Holter monitor, 
TEE inden DC konvertering
Adenosin kan afdække anden SVT</t>
    </r>
  </si>
  <si>
    <r>
      <t xml:space="preserve">Læg-claudicatio -&gt; </t>
    </r>
    <r>
      <rPr>
        <b/>
        <sz val="8"/>
        <color indexed="8"/>
        <rFont val="Calibri"/>
        <family val="2"/>
      </rPr>
      <t>hvilesmerter kritisk</t>
    </r>
    <r>
      <rPr>
        <sz val="8"/>
        <color indexed="8"/>
        <rFont val="Calibri"/>
        <family val="2"/>
      </rPr>
      <t xml:space="preserve"> -&gt; natlige smerter (bedre når fod over sengekant), sår, gangræn
Trofiske ændringer?</t>
    </r>
  </si>
  <si>
    <r>
      <rPr>
        <b/>
        <sz val="8"/>
        <color indexed="8"/>
        <rFont val="Calibri"/>
        <family val="2"/>
      </rPr>
      <t xml:space="preserve">OBJ: </t>
    </r>
    <r>
      <rPr>
        <sz val="8"/>
        <color indexed="8"/>
        <rFont val="Calibri"/>
        <family val="2"/>
      </rPr>
      <t xml:space="preserve">puls lyske, knæhase, dorsalis pedis. Hud: Farve voksbleg? Sår/ulcera? Kapillærreaktion. </t>
    </r>
    <r>
      <rPr>
        <b/>
        <sz val="8"/>
        <color indexed="8"/>
        <rFont val="Calibri"/>
        <family val="2"/>
      </rPr>
      <t xml:space="preserve">Elevationsprøve: </t>
    </r>
    <r>
      <rPr>
        <sz val="8"/>
        <color indexed="8"/>
        <rFont val="Calibri"/>
        <family val="2"/>
      </rPr>
      <t xml:space="preserve">Hæv 50cm, mål tryk/hudfarve bleg: &lt;40mmHg
</t>
    </r>
    <r>
      <rPr>
        <b/>
        <sz val="8"/>
        <color indexed="8"/>
        <rFont val="Calibri"/>
        <family val="2"/>
      </rPr>
      <t xml:space="preserve">Lewis arbejdsprøve: </t>
    </r>
    <r>
      <rPr>
        <sz val="8"/>
        <color indexed="8"/>
        <rFont val="Calibri"/>
        <family val="2"/>
      </rPr>
      <t xml:space="preserve">Gå til claudicatio, ankel/brachialis delta &gt;0,15 er positiv test
</t>
    </r>
    <r>
      <rPr>
        <b/>
        <sz val="8"/>
        <color indexed="8"/>
        <rFont val="Calibri"/>
        <family val="2"/>
      </rPr>
      <t>UL doppler</t>
    </r>
    <r>
      <rPr>
        <sz val="8"/>
        <color indexed="8"/>
        <rFont val="Calibri"/>
        <family val="2"/>
      </rPr>
      <t xml:space="preserve">, tryk &lt;40mm dårlig heling. Digital subtraktions Angiografi: </t>
    </r>
    <r>
      <rPr>
        <b/>
        <sz val="8"/>
        <color indexed="8"/>
        <rFont val="Calibri"/>
        <family val="2"/>
      </rPr>
      <t>DSA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BLodprøver</t>
    </r>
    <r>
      <rPr>
        <sz val="8"/>
        <color indexed="8"/>
        <rFont val="Calibri"/>
        <family val="2"/>
      </rPr>
      <t>: Hgb, tromboc., Cr, Na, K, TSH, Lipidprofil, BS, urat, ALAT</t>
    </r>
  </si>
  <si>
    <r>
      <t xml:space="preserve">Mikroskopisk hæmaturi
Stix: HgB, leukocyt, protein, pH, nitrit
Blod: Stental: </t>
    </r>
    <r>
      <rPr>
        <b/>
        <sz val="8"/>
        <color indexed="8"/>
        <rFont val="Calibri"/>
        <family val="2"/>
      </rPr>
      <t xml:space="preserve">Ca, urat, PTH, fosfat, </t>
    </r>
    <r>
      <rPr>
        <sz val="8"/>
        <color indexed="8"/>
        <rFont val="Calibri"/>
        <family val="2"/>
      </rPr>
      <t xml:space="preserve">Cr
Billed: CT urinveje og CT urografi
</t>
    </r>
  </si>
  <si>
    <r>
      <t xml:space="preserve">Laparoskopisk radikal nefrektomi + fedtkapsel og lnn
Evt. heminefrektomi
Kemo kun </t>
    </r>
    <r>
      <rPr>
        <b/>
        <sz val="8"/>
        <color indexed="8"/>
        <rFont val="Calibri"/>
        <family val="2"/>
      </rPr>
      <t>palliativ</t>
    </r>
    <r>
      <rPr>
        <sz val="8"/>
        <color indexed="8"/>
        <rFont val="Calibri"/>
        <family val="2"/>
      </rPr>
      <t>!
Immunterapi: Interleukin 2 og TNFalfa (kun clearcelle metastaser</t>
    </r>
  </si>
  <si>
    <r>
      <rPr>
        <b/>
        <sz val="8"/>
        <color indexed="8"/>
        <rFont val="Calibri"/>
        <family val="2"/>
      </rPr>
      <t xml:space="preserve">Væskebalance, elektrolytter, syre/base
</t>
    </r>
    <r>
      <rPr>
        <sz val="8"/>
        <color indexed="8"/>
        <rFont val="Calibri"/>
        <family val="2"/>
      </rPr>
      <t>Oliguri -&gt; Thiazid
Underliggende sygdom
Rhabdomyol.: Forceret diurese
Dialyse vs. elektrolyt og syre&amp;base og lungeødem intraktabel</t>
    </r>
  </si>
  <si>
    <r>
      <t xml:space="preserve">250/år
</t>
    </r>
    <r>
      <rPr>
        <i/>
        <sz val="8"/>
        <color indexed="8"/>
        <rFont val="Calibri"/>
        <family val="2"/>
      </rPr>
      <t xml:space="preserve">Primær: </t>
    </r>
    <r>
      <rPr>
        <sz val="8"/>
        <color indexed="8"/>
        <rFont val="Calibri"/>
        <family val="2"/>
      </rPr>
      <t xml:space="preserve">ikke ekstrarenale
</t>
    </r>
    <r>
      <rPr>
        <i/>
        <sz val="8"/>
        <color indexed="8"/>
        <rFont val="Calibri"/>
        <family val="2"/>
      </rPr>
      <t xml:space="preserve">Sekundær: </t>
    </r>
    <r>
      <rPr>
        <sz val="8"/>
        <color indexed="8"/>
        <rFont val="Calibri"/>
        <family val="2"/>
      </rPr>
      <t>SLE, DM, Wegener, Shönlein-Henoch, GoodPasture
Endokap: Postinfektiøst</t>
    </r>
  </si>
  <si>
    <r>
      <t xml:space="preserve">ANA=SLE, ANCA, A-GBM (goodpasture)
</t>
    </r>
    <r>
      <rPr>
        <b/>
        <sz val="8"/>
        <color indexed="8"/>
        <rFont val="Calibri"/>
        <family val="2"/>
      </rPr>
      <t>Nyrebiopsi akut</t>
    </r>
    <r>
      <rPr>
        <sz val="8"/>
        <color indexed="8"/>
        <rFont val="Calibri"/>
        <family val="2"/>
      </rPr>
      <t xml:space="preserve"> hvis nedsat nyrefunktion og/eller hurtig progression</t>
    </r>
  </si>
  <si>
    <r>
      <rPr>
        <b/>
        <u/>
        <sz val="8"/>
        <color indexed="8"/>
        <rFont val="Calibri"/>
        <family val="2"/>
      </rPr>
      <t>PCP</t>
    </r>
    <r>
      <rPr>
        <sz val="8"/>
        <color indexed="8"/>
        <rFont val="Calibri"/>
        <family val="2"/>
      </rPr>
      <t xml:space="preserve">: Prednisolon, ACE-I, cyklofosfamid, plasmafrerese, AB behandling, IL2 hæmmere
Intensiv HT behandling
</t>
    </r>
  </si>
  <si>
    <r>
      <t xml:space="preserve">Objektivt: kradsemærker, kardiomegali, ødemer, hudblødninger, 
Urin/stix: proteinuri, albumin/Cr ratio
UL
Biokemi HgB -&gt; ferritin, Ca, Cr, PTH, bas fosfatase, fosfat, H+, K+, Na+
Anæmi: MCV, MCHC: normokrom normocytær
Biopsi
Progression: stigend Cr, faldende GFR, vedvarende proteinuri
</t>
    </r>
    <r>
      <rPr>
        <b/>
        <sz val="8"/>
        <color indexed="8"/>
        <rFont val="Calibri"/>
        <family val="2"/>
      </rPr>
      <t>Senere små nyrer &lt;12 cm</t>
    </r>
    <r>
      <rPr>
        <sz val="8"/>
        <color indexed="8"/>
        <rFont val="Calibri"/>
        <family val="2"/>
      </rPr>
      <t>!</t>
    </r>
  </si>
  <si>
    <r>
      <t xml:space="preserve">=HT, DM, Immun, fibrose og cyster. Hyppigst: Diabetes 24%,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GN 17%, kronisk interstitiel 11%, idiopatisk, HT 13%,SLE, polycystisk
Hæmodialyse komplikationer:
Korttid: BT fald, muskelkramper, overhydrering, infektion
Langtid: karsygdom, kardielt syg, aflejring, uræmisk knoglesyg, dialyse-demens
HT: Nefrosklerose arterie intimatykkelse op</t>
    </r>
  </si>
  <si>
    <r>
      <rPr>
        <b/>
        <sz val="8"/>
        <color indexed="8"/>
        <rFont val="Calibri"/>
        <family val="2"/>
      </rPr>
      <t xml:space="preserve">D-Dimer
</t>
    </r>
    <r>
      <rPr>
        <sz val="8"/>
        <color indexed="8"/>
        <rFont val="Calibri"/>
        <family val="2"/>
      </rPr>
      <t>EKG: Høj akse/hypertrofi?
SAT / Agas
Pulmonal angiografi = gold standard
EKKO, CT
V/Q skintigrafi -&gt; fibrinolyse?
UL: UE vs DVT</t>
    </r>
  </si>
  <si>
    <r>
      <t xml:space="preserve">Ilt, Clopidogrel, </t>
    </r>
    <r>
      <rPr>
        <b/>
        <sz val="8"/>
        <color indexed="8"/>
        <rFont val="Calibri"/>
        <family val="2"/>
      </rPr>
      <t xml:space="preserve">Heparin: </t>
    </r>
    <r>
      <rPr>
        <sz val="8"/>
        <color indexed="8"/>
        <rFont val="Calibri"/>
        <family val="2"/>
      </rPr>
      <t>LMW
Fibrinolyse ved massiv/stor, mindst 30% aflukket. Gives som til STEMI dosis
Efterfølgende AK beh. 3-12 md
Kirurgi: central emboli + kontraindic./uvirksom fibrinolyse</t>
    </r>
  </si>
  <si>
    <r>
      <rPr>
        <u/>
        <sz val="8"/>
        <color indexed="8"/>
        <rFont val="Calibri"/>
        <family val="2"/>
      </rPr>
      <t>OBJ</t>
    </r>
    <r>
      <rPr>
        <sz val="8"/>
        <color indexed="8"/>
        <rFont val="Calibri"/>
        <family val="2"/>
      </rPr>
      <t xml:space="preserve">: opadrykket, indadroteret UE.
</t>
    </r>
    <r>
      <rPr>
        <u/>
        <sz val="8"/>
        <color indexed="8"/>
        <rFont val="Calibri"/>
        <family val="2"/>
      </rPr>
      <t>Collum</t>
    </r>
    <r>
      <rPr>
        <sz val="8"/>
        <color indexed="8"/>
        <rFont val="Calibri"/>
        <family val="2"/>
      </rPr>
      <t xml:space="preserve">: Garden I-II: udisloc. Garden III-IV: Disloc. Rx: billeder i to plan. Pertrochanter: Evans I-IV. Metastaser? Hele hoften Rx.
</t>
    </r>
    <r>
      <rPr>
        <u/>
        <sz val="8"/>
        <color indexed="8"/>
        <rFont val="Calibri"/>
        <family val="2"/>
      </rPr>
      <t>Præ-op</t>
    </r>
    <r>
      <rPr>
        <sz val="8"/>
        <color indexed="8"/>
        <rFont val="Calibri"/>
        <family val="2"/>
      </rPr>
      <t>: RTx, EKG, elektrolytter
DEXA til yngre med lårbensbrud
Medicinsk årsag? Hypotension, arytmi, vagovagal synkope</t>
    </r>
  </si>
  <si>
    <r>
      <t xml:space="preserve">OP til alle: Nyeste: Udisloceret osteosyntese til alle. Disloceret &gt;70 år: alloplastik. Hurtig OP &lt;1 døgn. </t>
    </r>
    <r>
      <rPr>
        <b/>
        <sz val="8"/>
        <color indexed="8"/>
        <rFont val="Calibri"/>
        <family val="2"/>
      </rPr>
      <t>Regional</t>
    </r>
    <r>
      <rPr>
        <sz val="8"/>
        <color indexed="8"/>
        <rFont val="Calibri"/>
        <family val="2"/>
      </rPr>
      <t xml:space="preserve"> anæstesi bedst: spinal/epidural -&gt; hurtigere mobilisering. Post-op:
Hydrering, cont. Meds, blodtransfusion, PO ernæring</t>
    </r>
  </si>
  <si>
    <r>
      <rPr>
        <u/>
        <sz val="8"/>
        <color indexed="8"/>
        <rFont val="Calibri"/>
        <family val="2"/>
      </rPr>
      <t>Inspektion</t>
    </r>
    <r>
      <rPr>
        <sz val="8"/>
        <color indexed="8"/>
        <rFont val="Calibri"/>
        <family val="2"/>
      </rPr>
      <t xml:space="preserve">: atrofi supra/infraspinatus? Humeruskapulære bevægeudslag sml. Modsat. </t>
    </r>
    <r>
      <rPr>
        <u/>
        <sz val="8"/>
        <color indexed="8"/>
        <rFont val="Calibri"/>
        <family val="2"/>
      </rPr>
      <t>Palpation</t>
    </r>
    <r>
      <rPr>
        <sz val="8"/>
        <color indexed="8"/>
        <rFont val="Calibri"/>
        <family val="2"/>
      </rPr>
      <t xml:space="preserve">: Ømhed over muskel, smerter svt. Bicepssenen, neurovaskulære forhold. </t>
    </r>
    <r>
      <rPr>
        <u/>
        <sz val="8"/>
        <color indexed="8"/>
        <rFont val="Calibri"/>
        <family val="2"/>
      </rPr>
      <t>Bevægelig</t>
    </r>
    <r>
      <rPr>
        <sz val="8"/>
        <color indexed="8"/>
        <rFont val="Calibri"/>
        <family val="2"/>
      </rPr>
      <t>: Problemer med aktiv og passiv? Impingement, muskelstyrke. 
MR eller UL (erfaren)</t>
    </r>
  </si>
  <si>
    <r>
      <rPr>
        <u/>
        <sz val="8"/>
        <color indexed="8"/>
        <rFont val="Calibri"/>
        <family val="2"/>
      </rPr>
      <t>Hos mænd</t>
    </r>
    <r>
      <rPr>
        <sz val="8"/>
        <color indexed="8"/>
        <rFont val="Calibri"/>
        <family val="2"/>
      </rPr>
      <t xml:space="preserve">: prostata, lunger, blære, ventrikel, rektum og kolon. </t>
    </r>
    <r>
      <rPr>
        <u/>
        <sz val="8"/>
        <color indexed="8"/>
        <rFont val="Calibri"/>
        <family val="2"/>
      </rPr>
      <t>Hos kvinder</t>
    </r>
    <r>
      <rPr>
        <sz val="8"/>
        <color indexed="8"/>
        <rFont val="Calibri"/>
        <family val="2"/>
      </rPr>
      <t>: bryst, lunger, uterus, kolon, ventrikel, rektum og blære - brystkræft/prostata og lungekræft udgør 80%</t>
    </r>
  </si>
  <si>
    <r>
      <rPr>
        <u/>
        <sz val="8"/>
        <color indexed="8"/>
        <rFont val="Calibri"/>
        <family val="2"/>
      </rPr>
      <t>Ukompliceret</t>
    </r>
    <r>
      <rPr>
        <sz val="8"/>
        <color indexed="8"/>
        <rFont val="Calibri"/>
        <family val="2"/>
      </rPr>
      <t>: 1. Hævelse og hæmatom. 2. Afskrabning, stort hæmatom, fascie/muskel overrivning. 3. Svær overrivning, kar nerveskade, iskæmisk brud</t>
    </r>
  </si>
  <si>
    <r>
      <rPr>
        <u/>
        <sz val="8"/>
        <color indexed="8"/>
        <rFont val="Calibri"/>
        <family val="2"/>
      </rPr>
      <t>Kompliceret</t>
    </r>
    <r>
      <rPr>
        <sz val="8"/>
        <color indexed="8"/>
        <rFont val="Calibri"/>
        <family val="2"/>
      </rPr>
      <t xml:space="preserve">: 1. </t>
    </r>
  </si>
  <si>
    <r>
      <t xml:space="preserve">Inspektion: truet hud, kompliceret brud. Fejlstilling?
Palpation: PMS, Direkte, indirekte øm, </t>
    </r>
    <r>
      <rPr>
        <b/>
        <sz val="8"/>
        <color indexed="8"/>
        <rFont val="Calibri"/>
        <family val="2"/>
      </rPr>
      <t>ekstra</t>
    </r>
    <r>
      <rPr>
        <sz val="8"/>
        <color indexed="8"/>
        <rFont val="Calibri"/>
        <family val="2"/>
      </rPr>
      <t xml:space="preserve">palpation, frakturtegn
</t>
    </r>
  </si>
  <si>
    <r>
      <rPr>
        <b/>
        <sz val="8"/>
        <color indexed="8"/>
        <rFont val="Calibri"/>
        <family val="2"/>
      </rPr>
      <t xml:space="preserve">#1 Betablokker </t>
    </r>
    <r>
      <rPr>
        <sz val="8"/>
        <color indexed="8"/>
        <rFont val="Calibri"/>
        <family val="2"/>
      </rPr>
      <t xml:space="preserve">ved thyrotox. Evt. prednisolon ved thyroid storm
</t>
    </r>
    <r>
      <rPr>
        <u/>
        <sz val="8"/>
        <color indexed="8"/>
        <rFont val="Calibri"/>
        <family val="2"/>
      </rPr>
      <t>Antithyroid medicin</t>
    </r>
    <r>
      <rPr>
        <sz val="8"/>
        <color indexed="8"/>
        <rFont val="Calibri"/>
        <family val="2"/>
      </rPr>
      <t>: Thiamazol el. propylthiouracil, Radioiod eller kirurgi. Iodbh. før kirurgi. Rygestop. 
Evt. blok + substitution med thiamazol samt eltroxin: Feber, udslet sjældent agranulocytopeni</t>
    </r>
  </si>
  <si>
    <r>
      <rPr>
        <u/>
        <sz val="8"/>
        <color indexed="8"/>
        <rFont val="Calibri"/>
        <family val="2"/>
      </rPr>
      <t>Graves=diffus toksisk</t>
    </r>
    <r>
      <rPr>
        <sz val="8"/>
        <color indexed="8"/>
        <rFont val="Calibri"/>
        <family val="2"/>
      </rPr>
      <t xml:space="preserve">: 45% autoimmun TRab: stimulerer
</t>
    </r>
    <r>
      <rPr>
        <u/>
        <sz val="8"/>
        <color indexed="8"/>
        <rFont val="Calibri"/>
        <family val="2"/>
      </rPr>
      <t>Multinodøs toksisk struma</t>
    </r>
    <r>
      <rPr>
        <sz val="8"/>
        <color indexed="8"/>
        <rFont val="Calibri"/>
        <family val="2"/>
      </rPr>
      <t xml:space="preserve">
</t>
    </r>
    <r>
      <rPr>
        <u/>
        <sz val="8"/>
        <color indexed="8"/>
        <rFont val="Calibri"/>
        <family val="2"/>
      </rPr>
      <t>Thyroieadit</t>
    </r>
    <r>
      <rPr>
        <sz val="8"/>
        <color indexed="8"/>
        <rFont val="Calibri"/>
        <family val="2"/>
      </rPr>
      <t xml:space="preserve">: Postpartum, Hashimoto, De Quervain etc.
</t>
    </r>
    <r>
      <rPr>
        <u/>
        <sz val="8"/>
        <color indexed="8"/>
        <rFont val="Calibri"/>
        <family val="2"/>
      </rPr>
      <t>Toksisk</t>
    </r>
    <r>
      <rPr>
        <sz val="8"/>
        <color indexed="8"/>
        <rFont val="Calibri"/>
        <family val="2"/>
      </rPr>
      <t xml:space="preserve"> udløst: Jod, Amiodaron, Thyroxin OD
</t>
    </r>
    <r>
      <rPr>
        <u/>
        <sz val="8"/>
        <color indexed="8"/>
        <rFont val="Calibri"/>
        <family val="2"/>
      </rPr>
      <t>Toksisk adenom</t>
    </r>
  </si>
  <si>
    <t>Blod: Nedsat albumin, koags, CRP. Øget ASAT&gt;ALAT, Bas fosfatase, bilirubin = aktiv grundsygdom. IgA=Alko, IgG=PBC
Øget IgG især autoimmunt
UL: diagnostisk ved lille puklet lever. Portatrombose?
Gastroskopi: Varicer? Urinstix, leverbiopsi</t>
  </si>
  <si>
    <t>5% alle &gt; 65 år, især mænd
Def: diam &gt; 50% over normal, 95% infrarenalt
90% død, 50% hvis OP.
Risiko rump: Størrelse &gt; 5cm: 4%, &gt;6cm: 20%. Hurtigt voksende: &gt;0,5cm/6mo</t>
  </si>
  <si>
    <t>Diff: Diabetes, dehydrering, blødning, infektion, lavt blodsukker, eriberet, tox</t>
  </si>
  <si>
    <t>Tidligere kendt med Cirrhose. Alko, NASH eller CASH. Eller biliær, viral eller autoimmun.
Coma hepaticum stadier:
1: kendte pers forandr
2: Ukendte pers forandringer, flapping
3: Somnolent
4: Levercoma</t>
  </si>
  <si>
    <t>Komplikationer: osteoporose, fertilitetsproblemer, maligne lidelser: Non-Hodgkin
Malabsorption, anæmi, vækstproblemer</t>
  </si>
  <si>
    <t>1% i DK. 6% 80 årige
'--&gt; 15% af apopleksier
#1 ikke-fysiologiske arytmi
25% Idiopatisk.
50% Kardiel: DM, HT, Hjertesvigt, klap, Iskæmisk. 25% Andet: Hyper-T, LE, Alkohol, KOL, Feber, anæmi</t>
  </si>
  <si>
    <t>Ve fail: Nedsat CO, øget pulmvene tryk --&gt; dyspnø, V/Q defekt
Hø fail: Øget systemisk tryk, Ødem, Ascites, hep. Dysfkt
Hæmodyn komp: Øget HR &amp; BT. Nyrer nedsat GFR, perfusion --&gt;renin/ang op
Neuro: øget ADH --&gt; op vand
Hjerte: Øget BNP --&gt; ned Na+</t>
  </si>
  <si>
    <t>Komplikationer: kardiovaskulære (makroangiopati), retino, nefro, neurovask. evt. tilstede ved debut. 50% overdødelighed
Også: 6. KRAM, 7. Lipidsænkende, 8. AntiHT</t>
  </si>
  <si>
    <t>DM2 associeret
AMI, cerebrovaskulære hændelser, lungeemboli og mesenteriel trombose er også påvist som årsager til HH</t>
  </si>
  <si>
    <t>1/10000. Mænd over 40. Evt. sek til HT
Dilatation og nedsætning af pumpeevnen
Backward fail: stase lever og vena cava sup syndrom</t>
  </si>
  <si>
    <t>Stor tumor før symptomer pga løst bindevæv og elastisk
Kardinalsymptom er dysfagi progredierende uger--&gt;måneder
Hæshed n. laryng rec
regurgitation og opgylpning. Evt hæmatemese</t>
  </si>
  <si>
    <t>Endoskopi + biopsi
Diff: GERD med uclus og stenose
OBJ: Evt. forstørrede LNN collum</t>
  </si>
  <si>
    <t>Kirurgisk resektion Billroth I/II eller total gastrektomi eller cardia ektomi eneste helbredelse. 1/3 har mulighed. Først laparoskopi og ultralyd endoskopisk
Palliativt: stent eller gastro/duodenal shunt</t>
  </si>
  <si>
    <t>Patologien er klapinsufficiens samt
Insuff perforanter</t>
  </si>
  <si>
    <t>UL vejledt Perikardiocentrese kun hvis akut livstruende. &lt;5% død. Perikardie vindue</t>
  </si>
  <si>
    <t>Diabetes beh med ACE/ANG
Angina med B block eller CA
Hjerteinsuff: ACE + Beta
Nyre med ACE OG ANG
Mål: 130/80 eller 120/70 med co-morbid</t>
  </si>
  <si>
    <t>Blødning eller trombose. Proksimal femur fraktur.</t>
  </si>
  <si>
    <t>Afmærk med tusch, tjek 1/time. 
Klinisk vurdering --&gt; OP
Hyperbar oxygen, særligt clostridier</t>
  </si>
  <si>
    <t>ødem</t>
  </si>
  <si>
    <t>Incidens 250/år, prævalens 5600. 3/4 mænd, MSM
Mor-Barn 25% hvis ikke behandling
HIV type 1 og 2
Smitter især første 3 md og terminalfasen</t>
  </si>
  <si>
    <r>
      <t xml:space="preserve">OP væk insufficiente perforanter samt varicerne. Ligere saphenofemorale indløb, recesere alle tilløb til stella venosa, strip saphena magna
</t>
    </r>
    <r>
      <rPr>
        <b/>
        <sz val="8"/>
        <color indexed="8"/>
        <rFont val="Calibri"/>
        <family val="2"/>
      </rPr>
      <t>Skleroterapi:</t>
    </r>
    <r>
      <rPr>
        <sz val="8"/>
        <color indexed="8"/>
        <rFont val="Calibri"/>
        <family val="2"/>
      </rPr>
      <t xml:space="preserve"> ok til mindre varicer
</t>
    </r>
    <r>
      <rPr>
        <b/>
        <sz val="8"/>
        <color indexed="8"/>
        <rFont val="Calibri"/>
        <family val="2"/>
      </rPr>
      <t>Kompression:</t>
    </r>
    <r>
      <rPr>
        <sz val="8"/>
        <color indexed="8"/>
        <rFont val="Calibri"/>
        <family val="2"/>
      </rPr>
      <t xml:space="preserve"> adjuverende til beh
</t>
    </r>
  </si>
  <si>
    <r>
      <t xml:space="preserve">OBJ: Screening 2 x 2 arme. Vigtigt at måle i hvile + hjemme 3 dage og 18 målinger. Højde, vægt, abdominalomfang, auskulation, hjerte lunge &amp; store kar
EKG, HgB, stix, lipid, BS, Cr, EKKO, </t>
    </r>
    <r>
      <rPr>
        <b/>
        <sz val="8"/>
        <color indexed="8"/>
        <rFont val="Calibri"/>
        <family val="2"/>
      </rPr>
      <t>OFTALMOSKOPI -&gt; grad af HT</t>
    </r>
    <r>
      <rPr>
        <sz val="8"/>
        <color indexed="8"/>
        <rFont val="Calibri"/>
        <family val="2"/>
      </rPr>
      <t>.</t>
    </r>
  </si>
  <si>
    <r>
      <t xml:space="preserve">LUTS: Tid, problemer, stårle, start, ufrivillig, smerte etc.
</t>
    </r>
    <r>
      <rPr>
        <b/>
        <sz val="8"/>
        <color indexed="8"/>
        <rFont val="Calibri"/>
        <family val="2"/>
      </rPr>
      <t>Irritative</t>
    </r>
    <r>
      <rPr>
        <sz val="8"/>
        <color indexed="8"/>
        <rFont val="Calibri"/>
        <family val="2"/>
      </rPr>
      <t xml:space="preserve"> vs. </t>
    </r>
    <r>
      <rPr>
        <b/>
        <sz val="8"/>
        <color indexed="8"/>
        <rFont val="Calibri"/>
        <family val="2"/>
      </rPr>
      <t>obstruktive</t>
    </r>
    <r>
      <rPr>
        <sz val="8"/>
        <color indexed="8"/>
        <rFont val="Calibri"/>
        <family val="2"/>
      </rPr>
      <t xml:space="preserve"> symptomer
Medicin?</t>
    </r>
  </si>
  <si>
    <r>
      <rPr>
        <b/>
        <sz val="8"/>
        <color indexed="8"/>
        <rFont val="Calibri"/>
        <family val="2"/>
      </rPr>
      <t xml:space="preserve">Mikroangiopatisk </t>
    </r>
    <r>
      <rPr>
        <sz val="8"/>
        <color indexed="8"/>
        <rFont val="Calibri"/>
        <family val="2"/>
      </rPr>
      <t xml:space="preserve">hæmolytisk anæmi
</t>
    </r>
    <r>
      <rPr>
        <b/>
        <sz val="8"/>
        <color indexed="8"/>
        <rFont val="Calibri"/>
        <family val="2"/>
      </rPr>
      <t xml:space="preserve">Trombocytopeni
Febrilia
Neurologiske </t>
    </r>
    <r>
      <rPr>
        <sz val="8"/>
        <color indexed="8"/>
        <rFont val="Calibri"/>
        <family val="2"/>
      </rPr>
      <t xml:space="preserve">udfald
Påvirket </t>
    </r>
    <r>
      <rPr>
        <b/>
        <sz val="8"/>
        <color indexed="8"/>
        <rFont val="Calibri"/>
        <family val="2"/>
      </rPr>
      <t>nyrefkt</t>
    </r>
  </si>
  <si>
    <r>
      <t xml:space="preserve">Feber, neuro affektion, anæmi (træthed, dyspnø)
</t>
    </r>
    <r>
      <rPr>
        <b/>
        <sz val="8"/>
        <color indexed="8"/>
        <rFont val="Calibri"/>
        <family val="2"/>
      </rPr>
      <t>HUS: nyre, ingen neuro. Omvendt for TTP
Diff vs DIC men ingen koag påvirkning (INR stabil)</t>
    </r>
  </si>
  <si>
    <r>
      <rPr>
        <b/>
        <sz val="8"/>
        <color indexed="8"/>
        <rFont val="Calibri"/>
        <family val="2"/>
      </rPr>
      <t>Steroid</t>
    </r>
    <r>
      <rPr>
        <sz val="8"/>
        <color indexed="8"/>
        <rFont val="Calibri"/>
        <family val="2"/>
      </rPr>
      <t xml:space="preserve">, </t>
    </r>
    <r>
      <rPr>
        <b/>
        <sz val="8"/>
        <color indexed="8"/>
        <rFont val="Calibri"/>
        <family val="2"/>
      </rPr>
      <t xml:space="preserve">plasmaferese
</t>
    </r>
    <r>
      <rPr>
        <sz val="8"/>
        <color indexed="8"/>
        <rFont val="Calibri"/>
        <family val="2"/>
      </rPr>
      <t xml:space="preserve">
Ikke trombocytter</t>
    </r>
  </si>
  <si>
    <r>
      <t xml:space="preserve">Udstryg: Leukocytose, </t>
    </r>
    <r>
      <rPr>
        <b/>
        <sz val="8"/>
        <color indexed="8"/>
        <rFont val="Calibri"/>
        <family val="2"/>
      </rPr>
      <t xml:space="preserve">umodne </t>
    </r>
    <r>
      <rPr>
        <sz val="8"/>
        <color indexed="8"/>
        <rFont val="Calibri"/>
        <family val="2"/>
      </rPr>
      <t>hvide, trombocytose &amp; splenomegali
Blod: øget LDH, urat, cobalamin, kreatinin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</si>
</sst>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8"/>
      <color indexed="8"/>
      <name val="Calibri"/>
      <family val="2"/>
    </font>
    <font>
      <i/>
      <sz val="8"/>
      <color indexed="8"/>
      <name val="Calibri"/>
      <family val="2"/>
    </font>
    <font>
      <b/>
      <u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3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3"/>
      </bottom>
      <diagonal/>
    </border>
    <border>
      <left style="thin">
        <color indexed="22"/>
      </left>
      <right style="medium">
        <color auto="1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3"/>
      </top>
      <bottom style="medium">
        <color auto="1"/>
      </bottom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3"/>
      </bottom>
      <diagonal/>
    </border>
    <border>
      <left style="medium">
        <color auto="1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indexed="22"/>
      </right>
      <top style="thin">
        <color indexed="23"/>
      </top>
      <bottom style="medium">
        <color auto="1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/>
      <right style="medium">
        <color auto="1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8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9" fontId="5" fillId="0" borderId="1" xfId="0" applyNumberFormat="1" applyFont="1" applyBorder="1" applyAlignment="1">
      <alignment vertical="top" wrapText="1"/>
    </xf>
    <xf numFmtId="0" fontId="5" fillId="0" borderId="4" xfId="0" quotePrefix="1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" xfId="0" quotePrefix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" xfId="0" quotePrefix="1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textRotation="90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B15:J63" totalsRowShown="0">
  <autoFilter ref="B15:J63"/>
  <sortState ref="B16:J63">
    <sortCondition ref="C15:C63"/>
  </sortState>
  <tableColumns count="9">
    <tableColumn id="1" name="Opgavesæt"/>
    <tableColumn id="2" name="Tema 1 " dataDxfId="1"/>
    <tableColumn id="3" name="Diagnoser" dataDxfId="0"/>
    <tableColumn id="8" name="Tema 2"/>
    <tableColumn id="9" name="Diagnoser 2"/>
    <tableColumn id="10" name="Tema 3"/>
    <tableColumn id="11" name="Diagnoser 3"/>
    <tableColumn id="12" name="Tema 4"/>
    <tableColumn id="13" name="Diagnoser 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K183"/>
  <sheetViews>
    <sheetView tabSelected="1" zoomScale="150" zoomScaleNormal="150" zoomScalePageLayoutView="150" workbookViewId="0">
      <pane ySplit="1" topLeftCell="A111" activePane="bottomLeft" state="frozenSplit"/>
      <selection activeCell="H1" sqref="H1"/>
      <selection pane="bottomLeft" activeCell="G111" sqref="G111"/>
    </sheetView>
  </sheetViews>
  <sheetFormatPr baseColWidth="10" defaultColWidth="8.83203125" defaultRowHeight="14" x14ac:dyDescent="0"/>
  <cols>
    <col min="1" max="1" width="1.5" style="5" customWidth="1"/>
    <col min="2" max="2" width="1.6640625" style="5" customWidth="1"/>
    <col min="3" max="3" width="2.1640625" style="10" customWidth="1"/>
    <col min="4" max="4" width="15.33203125" customWidth="1"/>
    <col min="5" max="5" width="18.5" customWidth="1"/>
    <col min="6" max="6" width="22.5" customWidth="1"/>
    <col min="7" max="7" width="28.5" customWidth="1"/>
    <col min="8" max="8" width="21.83203125" customWidth="1"/>
    <col min="9" max="9" width="16.1640625" customWidth="1"/>
    <col min="10" max="10" width="14.6640625" customWidth="1"/>
    <col min="11" max="11" width="8.83203125" customWidth="1"/>
  </cols>
  <sheetData>
    <row r="1" spans="1:11" s="1" customFormat="1" ht="13.5" customHeight="1">
      <c r="A1" s="11" t="s">
        <v>236</v>
      </c>
      <c r="B1" s="12" t="s">
        <v>241</v>
      </c>
      <c r="C1" s="13" t="s">
        <v>230</v>
      </c>
      <c r="D1" s="14" t="s">
        <v>216</v>
      </c>
      <c r="E1" s="14" t="s">
        <v>239</v>
      </c>
      <c r="F1" s="14" t="s">
        <v>231</v>
      </c>
      <c r="G1" s="14" t="s">
        <v>232</v>
      </c>
      <c r="H1" s="14" t="s">
        <v>233</v>
      </c>
      <c r="I1" s="14" t="s">
        <v>245</v>
      </c>
      <c r="J1" s="15" t="s">
        <v>234</v>
      </c>
      <c r="K1" s="16" t="s">
        <v>688</v>
      </c>
    </row>
    <row r="2" spans="1:11" s="2" customFormat="1" ht="66" hidden="1">
      <c r="A2" s="17" t="s">
        <v>235</v>
      </c>
      <c r="B2" s="18">
        <v>1</v>
      </c>
      <c r="C2" s="19" t="s">
        <v>237</v>
      </c>
      <c r="D2" s="20" t="s">
        <v>238</v>
      </c>
      <c r="E2" s="20" t="s">
        <v>240</v>
      </c>
      <c r="F2" s="20" t="s">
        <v>811</v>
      </c>
      <c r="G2" s="20" t="s">
        <v>812</v>
      </c>
      <c r="H2" s="20" t="s">
        <v>813</v>
      </c>
      <c r="I2" s="20" t="s">
        <v>246</v>
      </c>
      <c r="J2" s="21"/>
      <c r="K2" s="22">
        <v>1</v>
      </c>
    </row>
    <row r="3" spans="1:11" s="2" customFormat="1" ht="84" hidden="1" customHeight="1">
      <c r="A3" s="17" t="s">
        <v>235</v>
      </c>
      <c r="B3" s="18">
        <v>2</v>
      </c>
      <c r="C3" s="19" t="s">
        <v>242</v>
      </c>
      <c r="D3" s="20" t="s">
        <v>337</v>
      </c>
      <c r="E3" s="20" t="s">
        <v>243</v>
      </c>
      <c r="F3" s="20" t="s">
        <v>244</v>
      </c>
      <c r="G3" s="20" t="s">
        <v>395</v>
      </c>
      <c r="H3" s="20" t="s">
        <v>394</v>
      </c>
      <c r="I3" s="20" t="s">
        <v>247</v>
      </c>
      <c r="J3" s="23" t="s">
        <v>810</v>
      </c>
      <c r="K3" s="22">
        <v>1</v>
      </c>
    </row>
    <row r="4" spans="1:11" s="2" customFormat="1" ht="92.25" hidden="1" customHeight="1">
      <c r="A4" s="17" t="s">
        <v>235</v>
      </c>
      <c r="B4" s="18">
        <v>3</v>
      </c>
      <c r="C4" s="19" t="s">
        <v>248</v>
      </c>
      <c r="D4" s="20" t="s">
        <v>249</v>
      </c>
      <c r="E4" s="20" t="s">
        <v>251</v>
      </c>
      <c r="F4" s="20" t="s">
        <v>814</v>
      </c>
      <c r="G4" s="20" t="s">
        <v>724</v>
      </c>
      <c r="H4" s="20"/>
      <c r="I4" s="20"/>
      <c r="J4" s="21"/>
      <c r="K4" s="22">
        <v>1</v>
      </c>
    </row>
    <row r="5" spans="1:11" s="2" customFormat="1" ht="96.75" hidden="1" customHeight="1">
      <c r="A5" s="17" t="s">
        <v>235</v>
      </c>
      <c r="B5" s="18">
        <v>4</v>
      </c>
      <c r="C5" s="19" t="s">
        <v>250</v>
      </c>
      <c r="D5" s="20" t="s">
        <v>815</v>
      </c>
      <c r="E5" s="20" t="s">
        <v>725</v>
      </c>
      <c r="F5" s="20" t="s">
        <v>726</v>
      </c>
      <c r="G5" s="20" t="s">
        <v>52</v>
      </c>
      <c r="H5" s="20" t="s">
        <v>292</v>
      </c>
      <c r="I5" s="24" t="s">
        <v>727</v>
      </c>
      <c r="J5" s="23" t="s">
        <v>252</v>
      </c>
      <c r="K5" s="22">
        <v>1</v>
      </c>
    </row>
    <row r="6" spans="1:11" s="2" customFormat="1" ht="96.75" hidden="1" customHeight="1">
      <c r="A6" s="17" t="s">
        <v>235</v>
      </c>
      <c r="B6" s="18">
        <v>5</v>
      </c>
      <c r="C6" s="19" t="s">
        <v>253</v>
      </c>
      <c r="D6" s="20" t="s">
        <v>729</v>
      </c>
      <c r="E6" s="20" t="s">
        <v>255</v>
      </c>
      <c r="F6" s="20" t="s">
        <v>728</v>
      </c>
      <c r="G6" s="20" t="s">
        <v>730</v>
      </c>
      <c r="H6" s="20" t="s">
        <v>256</v>
      </c>
      <c r="I6" s="20" t="s">
        <v>257</v>
      </c>
      <c r="J6" s="25" t="s">
        <v>254</v>
      </c>
      <c r="K6" s="22">
        <v>1</v>
      </c>
    </row>
    <row r="7" spans="1:11" s="2" customFormat="1" ht="77" hidden="1">
      <c r="A7" s="17" t="s">
        <v>235</v>
      </c>
      <c r="B7" s="18">
        <v>6</v>
      </c>
      <c r="C7" s="19" t="s">
        <v>258</v>
      </c>
      <c r="D7" s="20" t="s">
        <v>259</v>
      </c>
      <c r="E7" s="20" t="s">
        <v>260</v>
      </c>
      <c r="F7" s="20"/>
      <c r="G7" s="20" t="s">
        <v>853</v>
      </c>
      <c r="H7" s="20" t="s">
        <v>262</v>
      </c>
      <c r="I7" s="20" t="s">
        <v>816</v>
      </c>
      <c r="J7" s="23" t="s">
        <v>261</v>
      </c>
      <c r="K7" s="22">
        <v>1</v>
      </c>
    </row>
    <row r="8" spans="1:11" s="2" customFormat="1" ht="74.25" hidden="1" customHeight="1">
      <c r="A8" s="17" t="s">
        <v>235</v>
      </c>
      <c r="B8" s="18">
        <v>7</v>
      </c>
      <c r="C8" s="19" t="s">
        <v>263</v>
      </c>
      <c r="D8" s="20" t="s">
        <v>264</v>
      </c>
      <c r="E8" s="20" t="s">
        <v>265</v>
      </c>
      <c r="F8" s="26" t="s">
        <v>271</v>
      </c>
      <c r="G8" s="20" t="s">
        <v>731</v>
      </c>
      <c r="H8" s="20" t="s">
        <v>732</v>
      </c>
      <c r="I8" s="20" t="s">
        <v>733</v>
      </c>
      <c r="J8" s="23" t="s">
        <v>266</v>
      </c>
      <c r="K8" s="22">
        <v>1</v>
      </c>
    </row>
    <row r="9" spans="1:11" s="2" customFormat="1" ht="99" hidden="1" customHeight="1">
      <c r="A9" s="17" t="s">
        <v>235</v>
      </c>
      <c r="B9" s="18">
        <v>8</v>
      </c>
      <c r="C9" s="19" t="s">
        <v>267</v>
      </c>
      <c r="D9" s="20" t="s">
        <v>531</v>
      </c>
      <c r="E9" s="20" t="s">
        <v>530</v>
      </c>
      <c r="F9" s="20" t="s">
        <v>532</v>
      </c>
      <c r="G9" s="20" t="s">
        <v>808</v>
      </c>
      <c r="H9" s="20" t="s">
        <v>533</v>
      </c>
      <c r="I9" s="20" t="s">
        <v>734</v>
      </c>
      <c r="J9" s="23" t="s">
        <v>534</v>
      </c>
      <c r="K9" s="22">
        <v>1</v>
      </c>
    </row>
    <row r="10" spans="1:11" s="2" customFormat="1" ht="105" hidden="1" customHeight="1">
      <c r="A10" s="17" t="s">
        <v>235</v>
      </c>
      <c r="B10" s="18">
        <v>9</v>
      </c>
      <c r="C10" s="19" t="s">
        <v>268</v>
      </c>
      <c r="D10" s="20" t="s">
        <v>535</v>
      </c>
      <c r="E10" s="20" t="s">
        <v>537</v>
      </c>
      <c r="F10" s="20" t="s">
        <v>735</v>
      </c>
      <c r="G10" s="20" t="s">
        <v>536</v>
      </c>
      <c r="H10" s="20" t="s">
        <v>809</v>
      </c>
      <c r="I10" s="26"/>
      <c r="J10" s="23" t="s">
        <v>269</v>
      </c>
      <c r="K10" s="22">
        <v>1</v>
      </c>
    </row>
    <row r="11" spans="1:11" s="2" customFormat="1" ht="96" hidden="1" customHeight="1">
      <c r="A11" s="17" t="s">
        <v>235</v>
      </c>
      <c r="B11" s="18">
        <v>10</v>
      </c>
      <c r="C11" s="19" t="s">
        <v>270</v>
      </c>
      <c r="D11" s="20" t="s">
        <v>538</v>
      </c>
      <c r="E11" s="20" t="s">
        <v>817</v>
      </c>
      <c r="F11" s="20" t="s">
        <v>736</v>
      </c>
      <c r="G11" s="20" t="s">
        <v>737</v>
      </c>
      <c r="H11" s="20" t="s">
        <v>738</v>
      </c>
      <c r="I11" s="20"/>
      <c r="J11" s="23" t="s">
        <v>539</v>
      </c>
      <c r="K11" s="22">
        <v>1</v>
      </c>
    </row>
    <row r="12" spans="1:11" s="2" customFormat="1" ht="108.75" hidden="1" customHeight="1">
      <c r="A12" s="17" t="s">
        <v>235</v>
      </c>
      <c r="B12" s="18">
        <v>11</v>
      </c>
      <c r="C12" s="19" t="s">
        <v>272</v>
      </c>
      <c r="D12" s="20" t="s">
        <v>854</v>
      </c>
      <c r="E12" s="20" t="s">
        <v>274</v>
      </c>
      <c r="F12" s="20" t="s">
        <v>739</v>
      </c>
      <c r="G12" s="20" t="s">
        <v>818</v>
      </c>
      <c r="H12" s="20" t="s">
        <v>746</v>
      </c>
      <c r="I12" s="20"/>
      <c r="J12" s="23" t="s">
        <v>273</v>
      </c>
      <c r="K12" s="22">
        <v>1</v>
      </c>
    </row>
    <row r="13" spans="1:11" s="2" customFormat="1" ht="81.75" hidden="1" customHeight="1">
      <c r="A13" s="17" t="s">
        <v>235</v>
      </c>
      <c r="B13" s="18">
        <v>12</v>
      </c>
      <c r="C13" s="19" t="s">
        <v>275</v>
      </c>
      <c r="D13" s="20" t="s">
        <v>338</v>
      </c>
      <c r="E13" s="20" t="s">
        <v>276</v>
      </c>
      <c r="F13" s="20" t="s">
        <v>819</v>
      </c>
      <c r="G13" s="20" t="s">
        <v>740</v>
      </c>
      <c r="H13" s="20" t="s">
        <v>278</v>
      </c>
      <c r="I13" s="20" t="s">
        <v>277</v>
      </c>
      <c r="J13" s="23"/>
      <c r="K13" s="22">
        <v>1</v>
      </c>
    </row>
    <row r="14" spans="1:11" s="2" customFormat="1" ht="116.25" hidden="1" customHeight="1">
      <c r="A14" s="17" t="s">
        <v>235</v>
      </c>
      <c r="B14" s="18">
        <f>B13+1</f>
        <v>13</v>
      </c>
      <c r="C14" s="19" t="s">
        <v>180</v>
      </c>
      <c r="D14" s="20" t="s">
        <v>689</v>
      </c>
      <c r="E14" s="20" t="s">
        <v>690</v>
      </c>
      <c r="F14" s="20" t="s">
        <v>691</v>
      </c>
      <c r="G14" s="20" t="s">
        <v>820</v>
      </c>
      <c r="H14" s="20" t="s">
        <v>540</v>
      </c>
      <c r="I14" s="20" t="s">
        <v>692</v>
      </c>
      <c r="J14" s="23" t="s">
        <v>693</v>
      </c>
      <c r="K14" s="22">
        <v>1</v>
      </c>
    </row>
    <row r="15" spans="1:11" s="2" customFormat="1" ht="98.25" hidden="1" customHeight="1">
      <c r="A15" s="17" t="s">
        <v>235</v>
      </c>
      <c r="B15" s="18">
        <f>B14+1</f>
        <v>14</v>
      </c>
      <c r="C15" s="19" t="s">
        <v>279</v>
      </c>
      <c r="D15" s="20" t="s">
        <v>741</v>
      </c>
      <c r="E15" s="20" t="s">
        <v>742</v>
      </c>
      <c r="F15" s="20" t="s">
        <v>743</v>
      </c>
      <c r="G15" s="20" t="s">
        <v>821</v>
      </c>
      <c r="H15" s="20" t="s">
        <v>822</v>
      </c>
      <c r="I15" s="20" t="s">
        <v>277</v>
      </c>
      <c r="J15" s="23" t="s">
        <v>744</v>
      </c>
      <c r="K15" s="22">
        <v>1</v>
      </c>
    </row>
    <row r="16" spans="1:11" s="2" customFormat="1" ht="92.25" hidden="1" customHeight="1">
      <c r="A16" s="17" t="s">
        <v>235</v>
      </c>
      <c r="B16" s="18">
        <f t="shared" ref="B16:B21" si="0">B15+1</f>
        <v>15</v>
      </c>
      <c r="C16" s="19" t="s">
        <v>58</v>
      </c>
      <c r="D16" s="20" t="s">
        <v>342</v>
      </c>
      <c r="E16" s="20" t="s">
        <v>823</v>
      </c>
      <c r="F16" s="20" t="s">
        <v>280</v>
      </c>
      <c r="G16" s="20" t="s">
        <v>824</v>
      </c>
      <c r="H16" s="20" t="s">
        <v>745</v>
      </c>
      <c r="I16" s="20" t="s">
        <v>282</v>
      </c>
      <c r="J16" s="23" t="s">
        <v>281</v>
      </c>
      <c r="K16" s="22">
        <v>1</v>
      </c>
    </row>
    <row r="17" spans="1:11" s="2" customFormat="1" ht="69.75" hidden="1" customHeight="1">
      <c r="A17" s="17" t="s">
        <v>235</v>
      </c>
      <c r="B17" s="18">
        <f t="shared" si="0"/>
        <v>16</v>
      </c>
      <c r="C17" s="19" t="s">
        <v>283</v>
      </c>
      <c r="D17" s="20" t="s">
        <v>53</v>
      </c>
      <c r="E17" s="20" t="s">
        <v>825</v>
      </c>
      <c r="F17" s="20" t="s">
        <v>284</v>
      </c>
      <c r="G17" s="20" t="s">
        <v>285</v>
      </c>
      <c r="H17" s="20" t="s">
        <v>747</v>
      </c>
      <c r="I17" s="20"/>
      <c r="J17" s="23"/>
      <c r="K17" s="22">
        <v>1</v>
      </c>
    </row>
    <row r="18" spans="1:11" s="2" customFormat="1" ht="106" customHeight="1">
      <c r="A18" s="17" t="s">
        <v>235</v>
      </c>
      <c r="B18" s="18">
        <f t="shared" si="0"/>
        <v>17</v>
      </c>
      <c r="C18" s="19" t="s">
        <v>286</v>
      </c>
      <c r="D18" s="20" t="s">
        <v>344</v>
      </c>
      <c r="E18" s="20" t="s">
        <v>863</v>
      </c>
      <c r="F18" s="20"/>
      <c r="G18" s="20" t="s">
        <v>864</v>
      </c>
      <c r="H18" s="20" t="s">
        <v>346</v>
      </c>
      <c r="I18" s="20" t="s">
        <v>345</v>
      </c>
      <c r="J18" s="23" t="s">
        <v>287</v>
      </c>
      <c r="K18" s="22">
        <v>2</v>
      </c>
    </row>
    <row r="19" spans="1:11" s="2" customFormat="1" ht="87" customHeight="1">
      <c r="A19" s="17" t="s">
        <v>235</v>
      </c>
      <c r="B19" s="18">
        <f t="shared" si="0"/>
        <v>18</v>
      </c>
      <c r="C19" s="19" t="s">
        <v>289</v>
      </c>
      <c r="D19" s="20" t="s">
        <v>59</v>
      </c>
      <c r="E19" s="20" t="s">
        <v>347</v>
      </c>
      <c r="F19" s="20"/>
      <c r="G19" s="20" t="s">
        <v>39</v>
      </c>
      <c r="H19" s="20" t="s">
        <v>865</v>
      </c>
      <c r="I19" s="20"/>
      <c r="J19" s="23" t="s">
        <v>60</v>
      </c>
      <c r="K19" s="22">
        <v>2</v>
      </c>
    </row>
    <row r="20" spans="1:11" s="2" customFormat="1" ht="135" hidden="1" customHeight="1">
      <c r="A20" s="17" t="s">
        <v>235</v>
      </c>
      <c r="B20" s="18">
        <f t="shared" si="0"/>
        <v>19</v>
      </c>
      <c r="C20" s="19" t="s">
        <v>290</v>
      </c>
      <c r="D20" s="20" t="s">
        <v>348</v>
      </c>
      <c r="E20" s="20" t="s">
        <v>826</v>
      </c>
      <c r="F20" s="20" t="s">
        <v>749</v>
      </c>
      <c r="G20" s="20" t="s">
        <v>750</v>
      </c>
      <c r="H20" s="20" t="s">
        <v>352</v>
      </c>
      <c r="I20" s="20" t="s">
        <v>349</v>
      </c>
      <c r="J20" s="23" t="s">
        <v>748</v>
      </c>
      <c r="K20" s="22">
        <v>1</v>
      </c>
    </row>
    <row r="21" spans="1:11" s="2" customFormat="1" ht="108.75" hidden="1" customHeight="1">
      <c r="A21" s="17" t="s">
        <v>235</v>
      </c>
      <c r="B21" s="18">
        <f t="shared" si="0"/>
        <v>20</v>
      </c>
      <c r="C21" s="19" t="s">
        <v>291</v>
      </c>
      <c r="D21" s="20" t="s">
        <v>339</v>
      </c>
      <c r="E21" s="20" t="s">
        <v>61</v>
      </c>
      <c r="F21" s="20" t="s">
        <v>350</v>
      </c>
      <c r="G21" s="20" t="s">
        <v>62</v>
      </c>
      <c r="H21" s="20" t="s">
        <v>63</v>
      </c>
      <c r="I21" s="20" t="s">
        <v>351</v>
      </c>
      <c r="J21" s="23" t="s">
        <v>751</v>
      </c>
      <c r="K21" s="22">
        <v>1</v>
      </c>
    </row>
    <row r="22" spans="1:11" s="2" customFormat="1" ht="117" hidden="1" customHeight="1">
      <c r="A22" s="17" t="s">
        <v>235</v>
      </c>
      <c r="B22" s="18">
        <v>21</v>
      </c>
      <c r="C22" s="19" t="s">
        <v>288</v>
      </c>
      <c r="D22" s="20" t="s">
        <v>353</v>
      </c>
      <c r="E22" s="20" t="s">
        <v>856</v>
      </c>
      <c r="F22" s="20" t="s">
        <v>752</v>
      </c>
      <c r="G22" s="20" t="s">
        <v>753</v>
      </c>
      <c r="H22" s="20" t="s">
        <v>355</v>
      </c>
      <c r="I22" s="20" t="s">
        <v>354</v>
      </c>
      <c r="J22" s="23" t="s">
        <v>855</v>
      </c>
      <c r="K22" s="22">
        <v>1</v>
      </c>
    </row>
    <row r="23" spans="1:11" s="2" customFormat="1" ht="46.5" customHeight="1">
      <c r="A23" s="17" t="s">
        <v>235</v>
      </c>
      <c r="B23" s="18">
        <v>22</v>
      </c>
      <c r="C23" s="19" t="s">
        <v>334</v>
      </c>
      <c r="D23" s="20" t="s">
        <v>341</v>
      </c>
      <c r="E23" s="20" t="s">
        <v>55</v>
      </c>
      <c r="F23" s="20" t="s">
        <v>335</v>
      </c>
      <c r="G23" s="20" t="s">
        <v>336</v>
      </c>
      <c r="H23" s="20" t="s">
        <v>54</v>
      </c>
      <c r="I23" s="20" t="s">
        <v>56</v>
      </c>
      <c r="J23" s="23"/>
      <c r="K23" s="22">
        <v>2</v>
      </c>
    </row>
    <row r="24" spans="1:11" s="2" customFormat="1" ht="86.25" hidden="1" customHeight="1">
      <c r="A24" s="17" t="s">
        <v>235</v>
      </c>
      <c r="B24" s="18">
        <v>23</v>
      </c>
      <c r="C24" s="19" t="s">
        <v>340</v>
      </c>
      <c r="D24" s="20" t="s">
        <v>65</v>
      </c>
      <c r="E24" s="20" t="s">
        <v>356</v>
      </c>
      <c r="F24" s="26"/>
      <c r="G24" s="20" t="s">
        <v>64</v>
      </c>
      <c r="H24" s="20" t="s">
        <v>827</v>
      </c>
      <c r="I24" s="20" t="s">
        <v>857</v>
      </c>
      <c r="J24" s="23" t="s">
        <v>754</v>
      </c>
      <c r="K24" s="22">
        <v>1</v>
      </c>
    </row>
    <row r="25" spans="1:11" s="2" customFormat="1" ht="85.5" hidden="1" customHeight="1">
      <c r="A25" s="17" t="s">
        <v>235</v>
      </c>
      <c r="B25" s="18">
        <v>24</v>
      </c>
      <c r="C25" s="19" t="s">
        <v>343</v>
      </c>
      <c r="D25" s="20" t="s">
        <v>357</v>
      </c>
      <c r="E25" s="20" t="s">
        <v>358</v>
      </c>
      <c r="F25" s="20" t="s">
        <v>359</v>
      </c>
      <c r="G25" s="20" t="s">
        <v>361</v>
      </c>
      <c r="H25" s="20" t="s">
        <v>57</v>
      </c>
      <c r="I25" s="20" t="s">
        <v>360</v>
      </c>
      <c r="J25" s="23"/>
      <c r="K25" s="22">
        <v>1</v>
      </c>
    </row>
    <row r="26" spans="1:11" s="2" customFormat="1" ht="127.5" hidden="1" customHeight="1">
      <c r="A26" s="17" t="s">
        <v>235</v>
      </c>
      <c r="B26" s="18">
        <v>25</v>
      </c>
      <c r="C26" s="19" t="s">
        <v>181</v>
      </c>
      <c r="D26" s="20" t="s">
        <v>544</v>
      </c>
      <c r="E26" s="20" t="s">
        <v>541</v>
      </c>
      <c r="F26" s="20" t="s">
        <v>543</v>
      </c>
      <c r="G26" s="20" t="s">
        <v>828</v>
      </c>
      <c r="H26" s="27" t="s">
        <v>545</v>
      </c>
      <c r="I26" s="28" t="s">
        <v>542</v>
      </c>
      <c r="J26" s="23" t="s">
        <v>546</v>
      </c>
      <c r="K26" s="22">
        <v>1</v>
      </c>
    </row>
    <row r="27" spans="1:11" s="2" customFormat="1" ht="106.5" hidden="1" customHeight="1">
      <c r="A27" s="17" t="s">
        <v>235</v>
      </c>
      <c r="B27" s="18">
        <v>26</v>
      </c>
      <c r="C27" s="19" t="s">
        <v>755</v>
      </c>
      <c r="D27" s="20"/>
      <c r="E27" s="20"/>
      <c r="F27" s="20"/>
      <c r="G27" s="20"/>
      <c r="H27" s="27"/>
      <c r="I27" s="28"/>
      <c r="J27" s="23"/>
      <c r="K27" s="22">
        <v>1</v>
      </c>
    </row>
    <row r="28" spans="1:11" s="2" customFormat="1" ht="96" hidden="1" customHeight="1">
      <c r="A28" s="17" t="s">
        <v>296</v>
      </c>
      <c r="B28" s="18">
        <v>1</v>
      </c>
      <c r="C28" s="19" t="s">
        <v>293</v>
      </c>
      <c r="D28" s="20" t="s">
        <v>294</v>
      </c>
      <c r="E28" s="20"/>
      <c r="F28" s="20" t="s">
        <v>547</v>
      </c>
      <c r="G28" s="20" t="s">
        <v>66</v>
      </c>
      <c r="H28" s="32" t="s">
        <v>67</v>
      </c>
      <c r="I28" s="33"/>
      <c r="J28" s="23" t="s">
        <v>295</v>
      </c>
      <c r="K28" s="22">
        <v>1</v>
      </c>
    </row>
    <row r="29" spans="1:11" s="2" customFormat="1" ht="94.5" hidden="1" customHeight="1">
      <c r="A29" s="17" t="s">
        <v>296</v>
      </c>
      <c r="B29" s="18">
        <v>2</v>
      </c>
      <c r="C29" s="19" t="s">
        <v>297</v>
      </c>
      <c r="D29" s="20" t="s">
        <v>378</v>
      </c>
      <c r="E29" s="20" t="s">
        <v>298</v>
      </c>
      <c r="F29" s="20" t="s">
        <v>829</v>
      </c>
      <c r="G29" s="20" t="s">
        <v>760</v>
      </c>
      <c r="H29" s="20" t="s">
        <v>759</v>
      </c>
      <c r="I29" s="20" t="s">
        <v>380</v>
      </c>
      <c r="J29" s="23" t="s">
        <v>379</v>
      </c>
      <c r="K29" s="22">
        <v>1</v>
      </c>
    </row>
    <row r="30" spans="1:11" s="2" customFormat="1" ht="82.5" hidden="1" customHeight="1">
      <c r="A30" s="17" t="s">
        <v>296</v>
      </c>
      <c r="B30" s="18" t="s">
        <v>303</v>
      </c>
      <c r="C30" s="19" t="s">
        <v>68</v>
      </c>
      <c r="D30" s="20" t="s">
        <v>310</v>
      </c>
      <c r="E30" s="20" t="s">
        <v>299</v>
      </c>
      <c r="F30" s="20" t="s">
        <v>300</v>
      </c>
      <c r="G30" s="20" t="s">
        <v>830</v>
      </c>
      <c r="H30" s="20" t="s">
        <v>302</v>
      </c>
      <c r="I30" s="20" t="s">
        <v>301</v>
      </c>
      <c r="J30" s="23"/>
      <c r="K30" s="22">
        <v>1</v>
      </c>
    </row>
    <row r="31" spans="1:11" s="2" customFormat="1" ht="81.75" hidden="1" customHeight="1">
      <c r="A31" s="17" t="s">
        <v>296</v>
      </c>
      <c r="B31" s="18" t="s">
        <v>304</v>
      </c>
      <c r="C31" s="19" t="s">
        <v>548</v>
      </c>
      <c r="D31" s="20" t="s">
        <v>761</v>
      </c>
      <c r="E31" s="20" t="s">
        <v>306</v>
      </c>
      <c r="F31" s="20" t="s">
        <v>305</v>
      </c>
      <c r="G31" s="20" t="s">
        <v>308</v>
      </c>
      <c r="H31" s="20" t="s">
        <v>307</v>
      </c>
      <c r="I31" s="20"/>
      <c r="J31" s="23"/>
      <c r="K31" s="22">
        <v>1</v>
      </c>
    </row>
    <row r="32" spans="1:11" s="2" customFormat="1" ht="114.75" hidden="1" customHeight="1">
      <c r="A32" s="17" t="s">
        <v>296</v>
      </c>
      <c r="B32" s="18" t="s">
        <v>178</v>
      </c>
      <c r="C32" s="19" t="s">
        <v>179</v>
      </c>
      <c r="D32" s="29" t="s">
        <v>858</v>
      </c>
      <c r="E32" s="20" t="s">
        <v>550</v>
      </c>
      <c r="F32" s="20" t="s">
        <v>758</v>
      </c>
      <c r="G32" s="20" t="s">
        <v>831</v>
      </c>
      <c r="H32" s="20" t="s">
        <v>756</v>
      </c>
      <c r="I32" s="20" t="s">
        <v>757</v>
      </c>
      <c r="J32" s="23" t="s">
        <v>549</v>
      </c>
      <c r="K32" s="22">
        <v>1</v>
      </c>
    </row>
    <row r="33" spans="1:11" s="2" customFormat="1" ht="100.5" hidden="1" customHeight="1">
      <c r="A33" s="17" t="s">
        <v>296</v>
      </c>
      <c r="B33" s="18">
        <v>4</v>
      </c>
      <c r="C33" s="19" t="s">
        <v>309</v>
      </c>
      <c r="D33" s="20" t="s">
        <v>311</v>
      </c>
      <c r="E33" s="20" t="s">
        <v>312</v>
      </c>
      <c r="F33" s="20" t="s">
        <v>313</v>
      </c>
      <c r="G33" s="20" t="s">
        <v>314</v>
      </c>
      <c r="H33" s="20" t="s">
        <v>315</v>
      </c>
      <c r="I33" s="20" t="s">
        <v>762</v>
      </c>
      <c r="J33" s="23"/>
      <c r="K33" s="22">
        <v>1</v>
      </c>
    </row>
    <row r="34" spans="1:11" s="2" customFormat="1" ht="105.75" hidden="1" customHeight="1">
      <c r="A34" s="17" t="s">
        <v>296</v>
      </c>
      <c r="B34" s="18">
        <v>5</v>
      </c>
      <c r="C34" s="19" t="s">
        <v>329</v>
      </c>
      <c r="D34" s="20"/>
      <c r="E34" s="20" t="s">
        <v>765</v>
      </c>
      <c r="F34" s="20" t="s">
        <v>331</v>
      </c>
      <c r="G34" s="20" t="s">
        <v>763</v>
      </c>
      <c r="H34" s="20" t="s">
        <v>330</v>
      </c>
      <c r="I34" s="20" t="s">
        <v>764</v>
      </c>
      <c r="J34" s="23" t="s">
        <v>859</v>
      </c>
      <c r="K34" s="22">
        <v>1</v>
      </c>
    </row>
    <row r="35" spans="1:11" s="2" customFormat="1" ht="116.25" hidden="1" customHeight="1">
      <c r="A35" s="17" t="s">
        <v>296</v>
      </c>
      <c r="B35" s="18" t="s">
        <v>316</v>
      </c>
      <c r="C35" s="19" t="s">
        <v>85</v>
      </c>
      <c r="D35" s="20" t="s">
        <v>362</v>
      </c>
      <c r="E35" s="20" t="s">
        <v>832</v>
      </c>
      <c r="F35" s="20" t="s">
        <v>551</v>
      </c>
      <c r="G35" s="20" t="s">
        <v>833</v>
      </c>
      <c r="H35" s="20" t="s">
        <v>363</v>
      </c>
      <c r="I35" s="20" t="s">
        <v>767</v>
      </c>
      <c r="J35" s="23"/>
      <c r="K35" s="22">
        <v>1</v>
      </c>
    </row>
    <row r="36" spans="1:11" s="2" customFormat="1" ht="96.75" customHeight="1">
      <c r="A36" s="17" t="s">
        <v>296</v>
      </c>
      <c r="B36" s="18" t="s">
        <v>317</v>
      </c>
      <c r="C36" s="19" t="s">
        <v>187</v>
      </c>
      <c r="D36" s="20" t="s">
        <v>364</v>
      </c>
      <c r="E36" s="20" t="s">
        <v>365</v>
      </c>
      <c r="F36" s="20" t="s">
        <v>771</v>
      </c>
      <c r="G36" s="20" t="s">
        <v>770</v>
      </c>
      <c r="H36" s="20" t="s">
        <v>768</v>
      </c>
      <c r="I36" s="20" t="s">
        <v>769</v>
      </c>
      <c r="J36" s="23"/>
      <c r="K36" s="22">
        <v>2</v>
      </c>
    </row>
    <row r="37" spans="1:11" s="2" customFormat="1" ht="88" customHeight="1">
      <c r="A37" s="17" t="s">
        <v>296</v>
      </c>
      <c r="B37" s="18">
        <v>7</v>
      </c>
      <c r="C37" s="19" t="s">
        <v>318</v>
      </c>
      <c r="D37" s="20" t="s">
        <v>366</v>
      </c>
      <c r="E37" s="20" t="s">
        <v>367</v>
      </c>
      <c r="F37" s="20"/>
      <c r="G37" s="20" t="s">
        <v>772</v>
      </c>
      <c r="H37" s="20" t="s">
        <v>873</v>
      </c>
      <c r="I37" s="20" t="s">
        <v>368</v>
      </c>
      <c r="J37" s="23" t="s">
        <v>866</v>
      </c>
      <c r="K37" s="22">
        <v>2</v>
      </c>
    </row>
    <row r="38" spans="1:11" s="2" customFormat="1" ht="81" hidden="1" customHeight="1">
      <c r="A38" s="17" t="s">
        <v>296</v>
      </c>
      <c r="B38" s="18">
        <v>8</v>
      </c>
      <c r="C38" s="19" t="s">
        <v>319</v>
      </c>
      <c r="D38" s="20" t="s">
        <v>369</v>
      </c>
      <c r="E38" s="20" t="s">
        <v>766</v>
      </c>
      <c r="F38" s="20"/>
      <c r="G38" s="20" t="s">
        <v>371</v>
      </c>
      <c r="H38" s="20" t="s">
        <v>773</v>
      </c>
      <c r="I38" s="29" t="s">
        <v>774</v>
      </c>
      <c r="J38" s="23" t="s">
        <v>370</v>
      </c>
      <c r="K38" s="22">
        <v>1</v>
      </c>
    </row>
    <row r="39" spans="1:11" s="2" customFormat="1" ht="69" hidden="1" customHeight="1">
      <c r="A39" s="17" t="s">
        <v>296</v>
      </c>
      <c r="B39" s="18">
        <v>9</v>
      </c>
      <c r="C39" s="19" t="s">
        <v>320</v>
      </c>
      <c r="D39" s="20" t="s">
        <v>373</v>
      </c>
      <c r="E39" s="20" t="s">
        <v>372</v>
      </c>
      <c r="F39" s="20"/>
      <c r="G39" s="20" t="s">
        <v>775</v>
      </c>
      <c r="H39" s="20" t="s">
        <v>75</v>
      </c>
      <c r="I39" s="20" t="s">
        <v>375</v>
      </c>
      <c r="J39" s="23" t="s">
        <v>374</v>
      </c>
      <c r="K39" s="22">
        <v>1</v>
      </c>
    </row>
    <row r="40" spans="1:11" s="2" customFormat="1" ht="59.25" hidden="1" customHeight="1">
      <c r="A40" s="17" t="s">
        <v>296</v>
      </c>
      <c r="B40" s="18">
        <v>10</v>
      </c>
      <c r="C40" s="19" t="s">
        <v>321</v>
      </c>
      <c r="D40" s="20" t="s">
        <v>377</v>
      </c>
      <c r="E40" s="20" t="s">
        <v>376</v>
      </c>
      <c r="F40" s="20" t="s">
        <v>776</v>
      </c>
      <c r="G40" s="20"/>
      <c r="H40" s="20"/>
      <c r="I40" s="20"/>
      <c r="J40" s="23"/>
      <c r="K40" s="22">
        <v>1</v>
      </c>
    </row>
    <row r="41" spans="1:11" s="2" customFormat="1" ht="59.25" hidden="1" customHeight="1">
      <c r="A41" s="17" t="s">
        <v>296</v>
      </c>
      <c r="B41" s="18">
        <v>11</v>
      </c>
      <c r="C41" s="19" t="s">
        <v>322</v>
      </c>
      <c r="D41" s="20" t="s">
        <v>529</v>
      </c>
      <c r="E41" s="20" t="s">
        <v>74</v>
      </c>
      <c r="F41" s="20" t="s">
        <v>383</v>
      </c>
      <c r="G41" s="20" t="s">
        <v>382</v>
      </c>
      <c r="H41" s="20" t="s">
        <v>381</v>
      </c>
      <c r="I41" s="20" t="s">
        <v>384</v>
      </c>
      <c r="J41" s="23"/>
      <c r="K41" s="22">
        <v>1</v>
      </c>
    </row>
    <row r="42" spans="1:11" s="2" customFormat="1" ht="92.25" customHeight="1">
      <c r="A42" s="17" t="s">
        <v>296</v>
      </c>
      <c r="B42" s="18">
        <v>12</v>
      </c>
      <c r="C42" s="19" t="s">
        <v>323</v>
      </c>
      <c r="D42" s="20" t="s">
        <v>73</v>
      </c>
      <c r="E42" s="20" t="s">
        <v>777</v>
      </c>
      <c r="F42" s="20" t="s">
        <v>388</v>
      </c>
      <c r="G42" s="20" t="s">
        <v>386</v>
      </c>
      <c r="H42" s="20" t="s">
        <v>867</v>
      </c>
      <c r="I42" s="20" t="s">
        <v>387</v>
      </c>
      <c r="J42" s="23" t="s">
        <v>385</v>
      </c>
      <c r="K42" s="22">
        <v>2</v>
      </c>
    </row>
    <row r="43" spans="1:11" s="2" customFormat="1" ht="75.75" customHeight="1">
      <c r="A43" s="17" t="s">
        <v>296</v>
      </c>
      <c r="B43" s="18">
        <v>13</v>
      </c>
      <c r="C43" s="19" t="s">
        <v>325</v>
      </c>
      <c r="D43" s="20"/>
      <c r="E43" s="20" t="s">
        <v>8</v>
      </c>
      <c r="F43" s="20" t="s">
        <v>6</v>
      </c>
      <c r="G43" s="20" t="s">
        <v>9</v>
      </c>
      <c r="H43" s="20" t="s">
        <v>7</v>
      </c>
      <c r="I43" s="20"/>
      <c r="J43" s="23"/>
      <c r="K43" s="22">
        <v>2</v>
      </c>
    </row>
    <row r="44" spans="1:11" s="2" customFormat="1" ht="96.75" hidden="1" customHeight="1">
      <c r="A44" s="17" t="s">
        <v>296</v>
      </c>
      <c r="B44" s="18">
        <v>14</v>
      </c>
      <c r="C44" s="19" t="s">
        <v>326</v>
      </c>
      <c r="D44" s="20" t="s">
        <v>862</v>
      </c>
      <c r="E44" s="20" t="s">
        <v>552</v>
      </c>
      <c r="F44" s="26"/>
      <c r="G44" s="20" t="s">
        <v>553</v>
      </c>
      <c r="H44" s="29" t="s">
        <v>554</v>
      </c>
      <c r="I44" s="20" t="s">
        <v>555</v>
      </c>
      <c r="J44" s="23"/>
      <c r="K44" s="22">
        <v>1</v>
      </c>
    </row>
    <row r="45" spans="1:11" s="2" customFormat="1" ht="72.75" hidden="1" customHeight="1">
      <c r="A45" s="17" t="s">
        <v>296</v>
      </c>
      <c r="B45" s="18">
        <v>15</v>
      </c>
      <c r="C45" s="19" t="s">
        <v>69</v>
      </c>
      <c r="D45" s="20" t="s">
        <v>778</v>
      </c>
      <c r="E45" s="20" t="s">
        <v>327</v>
      </c>
      <c r="F45" s="20" t="s">
        <v>779</v>
      </c>
      <c r="G45" s="20" t="s">
        <v>328</v>
      </c>
      <c r="H45" s="20" t="s">
        <v>780</v>
      </c>
      <c r="I45" s="20" t="s">
        <v>781</v>
      </c>
      <c r="J45" s="23"/>
      <c r="K45" s="22">
        <v>1</v>
      </c>
    </row>
    <row r="46" spans="1:11" s="2" customFormat="1" ht="73.5" hidden="1" customHeight="1">
      <c r="A46" s="17" t="s">
        <v>296</v>
      </c>
      <c r="B46" s="18">
        <v>16</v>
      </c>
      <c r="C46" s="19" t="s">
        <v>72</v>
      </c>
      <c r="D46" s="20" t="s">
        <v>390</v>
      </c>
      <c r="E46" s="20" t="s">
        <v>782</v>
      </c>
      <c r="F46" s="20" t="s">
        <v>393</v>
      </c>
      <c r="G46" s="20" t="s">
        <v>783</v>
      </c>
      <c r="H46" s="20" t="s">
        <v>391</v>
      </c>
      <c r="I46" s="20" t="s">
        <v>392</v>
      </c>
      <c r="J46" s="23"/>
      <c r="K46" s="22">
        <v>1</v>
      </c>
    </row>
    <row r="47" spans="1:11" s="2" customFormat="1" ht="115.5" hidden="1" customHeight="1">
      <c r="A47" s="17" t="s">
        <v>296</v>
      </c>
      <c r="B47" s="18">
        <v>17</v>
      </c>
      <c r="C47" s="19" t="s">
        <v>177</v>
      </c>
      <c r="D47" s="20" t="s">
        <v>556</v>
      </c>
      <c r="E47" s="20" t="s">
        <v>557</v>
      </c>
      <c r="F47" s="20" t="s">
        <v>561</v>
      </c>
      <c r="G47" s="20" t="s">
        <v>562</v>
      </c>
      <c r="H47" s="20" t="s">
        <v>559</v>
      </c>
      <c r="I47" s="20" t="s">
        <v>560</v>
      </c>
      <c r="J47" s="23" t="s">
        <v>558</v>
      </c>
      <c r="K47" s="22">
        <v>1</v>
      </c>
    </row>
    <row r="48" spans="1:11" s="2" customFormat="1" ht="92.25" customHeight="1">
      <c r="A48" s="17" t="s">
        <v>41</v>
      </c>
      <c r="B48" s="18">
        <v>1</v>
      </c>
      <c r="C48" s="19" t="s">
        <v>434</v>
      </c>
      <c r="D48" s="20" t="s">
        <v>435</v>
      </c>
      <c r="E48" s="20" t="s">
        <v>437</v>
      </c>
      <c r="F48" s="20" t="s">
        <v>436</v>
      </c>
      <c r="G48" s="20" t="s">
        <v>874</v>
      </c>
      <c r="H48" s="20" t="s">
        <v>868</v>
      </c>
      <c r="I48" s="26"/>
      <c r="J48" s="23" t="s">
        <v>784</v>
      </c>
      <c r="K48" s="22">
        <v>2</v>
      </c>
    </row>
    <row r="49" spans="1:11" s="2" customFormat="1" ht="73.5" hidden="1" customHeight="1">
      <c r="A49" s="17" t="s">
        <v>41</v>
      </c>
      <c r="B49" s="18" t="s">
        <v>438</v>
      </c>
      <c r="C49" s="19" t="s">
        <v>71</v>
      </c>
      <c r="D49" s="26"/>
      <c r="E49" s="26" t="s">
        <v>447</v>
      </c>
      <c r="F49" s="20" t="s">
        <v>439</v>
      </c>
      <c r="G49" s="20" t="s">
        <v>446</v>
      </c>
      <c r="H49" s="20" t="s">
        <v>442</v>
      </c>
      <c r="I49" s="20"/>
      <c r="J49" s="23" t="s">
        <v>443</v>
      </c>
      <c r="K49" s="22">
        <v>1</v>
      </c>
    </row>
    <row r="50" spans="1:11" s="2" customFormat="1" ht="75" hidden="1" customHeight="1">
      <c r="A50" s="17" t="s">
        <v>41</v>
      </c>
      <c r="B50" s="18" t="s">
        <v>440</v>
      </c>
      <c r="C50" s="19" t="s">
        <v>70</v>
      </c>
      <c r="D50" s="20"/>
      <c r="E50" s="20" t="s">
        <v>444</v>
      </c>
      <c r="F50" s="20" t="s">
        <v>785</v>
      </c>
      <c r="G50" s="20" t="s">
        <v>445</v>
      </c>
      <c r="H50" s="20" t="s">
        <v>441</v>
      </c>
      <c r="I50" s="20"/>
      <c r="J50" s="23"/>
      <c r="K50" s="22">
        <v>1</v>
      </c>
    </row>
    <row r="51" spans="1:11" s="2" customFormat="1" ht="109.5" hidden="1" customHeight="1">
      <c r="A51" s="17" t="s">
        <v>41</v>
      </c>
      <c r="B51" s="18">
        <v>3</v>
      </c>
      <c r="C51" s="19" t="s">
        <v>10</v>
      </c>
      <c r="D51" s="20" t="s">
        <v>50</v>
      </c>
      <c r="E51" s="20" t="s">
        <v>11</v>
      </c>
      <c r="F51" s="26"/>
      <c r="G51" s="20" t="s">
        <v>834</v>
      </c>
      <c r="H51" s="20" t="s">
        <v>786</v>
      </c>
      <c r="I51" s="20" t="s">
        <v>12</v>
      </c>
      <c r="J51" s="23" t="s">
        <v>51</v>
      </c>
      <c r="K51" s="22">
        <v>1</v>
      </c>
    </row>
    <row r="52" spans="1:11" s="2" customFormat="1" ht="96" hidden="1" customHeight="1">
      <c r="A52" s="17" t="s">
        <v>41</v>
      </c>
      <c r="B52" s="18">
        <v>4</v>
      </c>
      <c r="C52" s="19" t="s">
        <v>13</v>
      </c>
      <c r="D52" s="29" t="s">
        <v>14</v>
      </c>
      <c r="E52" s="20" t="s">
        <v>788</v>
      </c>
      <c r="F52" s="20" t="s">
        <v>46</v>
      </c>
      <c r="G52" s="20" t="s">
        <v>45</v>
      </c>
      <c r="H52" s="20" t="s">
        <v>44</v>
      </c>
      <c r="I52" s="20" t="s">
        <v>787</v>
      </c>
      <c r="J52" s="23" t="s">
        <v>15</v>
      </c>
      <c r="K52" s="22">
        <v>1</v>
      </c>
    </row>
    <row r="53" spans="1:11" s="2" customFormat="1" ht="92.25" hidden="1" customHeight="1">
      <c r="A53" s="17" t="s">
        <v>41</v>
      </c>
      <c r="B53" s="18">
        <v>5</v>
      </c>
      <c r="C53" s="19" t="s">
        <v>16</v>
      </c>
      <c r="D53" s="20" t="s">
        <v>17</v>
      </c>
      <c r="E53" s="20" t="s">
        <v>18</v>
      </c>
      <c r="F53" s="20"/>
      <c r="G53" s="20" t="s">
        <v>19</v>
      </c>
      <c r="H53" s="20" t="s">
        <v>835</v>
      </c>
      <c r="I53" s="20" t="s">
        <v>76</v>
      </c>
      <c r="J53" s="23" t="s">
        <v>789</v>
      </c>
      <c r="K53" s="22">
        <v>1</v>
      </c>
    </row>
    <row r="54" spans="1:11" s="2" customFormat="1" ht="68.25" hidden="1" customHeight="1">
      <c r="A54" s="17" t="s">
        <v>41</v>
      </c>
      <c r="B54" s="18">
        <v>6</v>
      </c>
      <c r="C54" s="19" t="s">
        <v>20</v>
      </c>
      <c r="D54" s="29" t="s">
        <v>21</v>
      </c>
      <c r="E54" s="20" t="s">
        <v>22</v>
      </c>
      <c r="F54" s="20"/>
      <c r="G54" s="20" t="s">
        <v>23</v>
      </c>
      <c r="H54" s="20"/>
      <c r="I54" s="20"/>
      <c r="J54" s="23"/>
      <c r="K54" s="22">
        <v>1</v>
      </c>
    </row>
    <row r="55" spans="1:11" s="2" customFormat="1" ht="85.5" hidden="1" customHeight="1">
      <c r="A55" s="17" t="s">
        <v>41</v>
      </c>
      <c r="B55" s="18" t="s">
        <v>566</v>
      </c>
      <c r="C55" s="19" t="s">
        <v>29</v>
      </c>
      <c r="D55" s="29" t="s">
        <v>40</v>
      </c>
      <c r="E55" s="20" t="s">
        <v>31</v>
      </c>
      <c r="F55" s="20"/>
      <c r="G55" s="20" t="s">
        <v>33</v>
      </c>
      <c r="H55" s="20" t="s">
        <v>836</v>
      </c>
      <c r="I55" s="20"/>
      <c r="J55" s="23" t="s">
        <v>32</v>
      </c>
      <c r="K55" s="22">
        <v>1</v>
      </c>
    </row>
    <row r="56" spans="1:11" s="2" customFormat="1" ht="92.25" hidden="1" customHeight="1">
      <c r="A56" s="17" t="s">
        <v>41</v>
      </c>
      <c r="B56" s="18" t="s">
        <v>567</v>
      </c>
      <c r="C56" s="19" t="s">
        <v>24</v>
      </c>
      <c r="D56" s="29"/>
      <c r="E56" s="20" t="s">
        <v>790</v>
      </c>
      <c r="F56" s="20" t="s">
        <v>791</v>
      </c>
      <c r="G56" s="20" t="s">
        <v>25</v>
      </c>
      <c r="H56" s="20" t="s">
        <v>26</v>
      </c>
      <c r="I56" s="20" t="s">
        <v>27</v>
      </c>
      <c r="J56" s="23"/>
      <c r="K56" s="22">
        <v>1</v>
      </c>
    </row>
    <row r="57" spans="1:11" s="2" customFormat="1" ht="105" hidden="1" customHeight="1">
      <c r="A57" s="17" t="s">
        <v>41</v>
      </c>
      <c r="B57" s="18" t="s">
        <v>568</v>
      </c>
      <c r="C57" s="19" t="s">
        <v>28</v>
      </c>
      <c r="D57" s="29" t="s">
        <v>837</v>
      </c>
      <c r="E57" s="20" t="s">
        <v>792</v>
      </c>
      <c r="F57" s="20" t="s">
        <v>43</v>
      </c>
      <c r="G57" s="20" t="s">
        <v>838</v>
      </c>
      <c r="H57" s="20" t="s">
        <v>839</v>
      </c>
      <c r="I57" s="20"/>
      <c r="J57" s="23" t="s">
        <v>30</v>
      </c>
      <c r="K57" s="22">
        <v>1</v>
      </c>
    </row>
    <row r="58" spans="1:11" s="2" customFormat="1" ht="174" hidden="1" customHeight="1">
      <c r="A58" s="17" t="s">
        <v>41</v>
      </c>
      <c r="B58" s="18" t="s">
        <v>34</v>
      </c>
      <c r="C58" s="19" t="s">
        <v>35</v>
      </c>
      <c r="D58" s="29" t="s">
        <v>563</v>
      </c>
      <c r="E58" s="20" t="s">
        <v>793</v>
      </c>
      <c r="F58" s="20" t="s">
        <v>564</v>
      </c>
      <c r="G58" s="20" t="s">
        <v>840</v>
      </c>
      <c r="H58" s="20" t="s">
        <v>565</v>
      </c>
      <c r="I58" s="20" t="s">
        <v>570</v>
      </c>
      <c r="J58" s="25" t="s">
        <v>841</v>
      </c>
      <c r="K58" s="22">
        <v>1</v>
      </c>
    </row>
    <row r="59" spans="1:11" s="2" customFormat="1" ht="92.25" hidden="1" customHeight="1">
      <c r="A59" s="17" t="s">
        <v>41</v>
      </c>
      <c r="B59" s="18">
        <v>9</v>
      </c>
      <c r="C59" s="19" t="s">
        <v>36</v>
      </c>
      <c r="D59" s="29" t="s">
        <v>571</v>
      </c>
      <c r="E59" s="20" t="s">
        <v>794</v>
      </c>
      <c r="F59" s="20" t="s">
        <v>37</v>
      </c>
      <c r="G59" s="20" t="s">
        <v>38</v>
      </c>
      <c r="H59" s="20" t="s">
        <v>569</v>
      </c>
      <c r="I59" s="20" t="s">
        <v>572</v>
      </c>
      <c r="J59" s="23" t="s">
        <v>573</v>
      </c>
      <c r="K59" s="22">
        <v>1</v>
      </c>
    </row>
    <row r="60" spans="1:11" s="2" customFormat="1" ht="72" hidden="1" customHeight="1">
      <c r="A60" s="17" t="s">
        <v>41</v>
      </c>
      <c r="B60" s="18">
        <v>10</v>
      </c>
      <c r="C60" s="19" t="s">
        <v>47</v>
      </c>
      <c r="D60" s="26"/>
      <c r="E60" s="20" t="s">
        <v>48</v>
      </c>
      <c r="F60" s="20" t="s">
        <v>795</v>
      </c>
      <c r="G60" s="20" t="s">
        <v>796</v>
      </c>
      <c r="H60" s="20" t="s">
        <v>49</v>
      </c>
      <c r="I60" s="20"/>
      <c r="J60" s="23" t="s">
        <v>797</v>
      </c>
      <c r="K60" s="22">
        <v>1</v>
      </c>
    </row>
    <row r="61" spans="1:11" s="2" customFormat="1" ht="61.5" customHeight="1">
      <c r="A61" s="17" t="s">
        <v>41</v>
      </c>
      <c r="B61" s="18">
        <v>11</v>
      </c>
      <c r="C61" s="19" t="s">
        <v>396</v>
      </c>
      <c r="D61" s="20"/>
      <c r="E61" s="20"/>
      <c r="F61" s="20" t="s">
        <v>37</v>
      </c>
      <c r="G61" s="20"/>
      <c r="H61" s="20" t="s">
        <v>798</v>
      </c>
      <c r="I61" s="20" t="s">
        <v>397</v>
      </c>
      <c r="J61" s="23"/>
      <c r="K61" s="22">
        <v>2</v>
      </c>
    </row>
    <row r="62" spans="1:11" s="2" customFormat="1" ht="87" customHeight="1">
      <c r="A62" s="17" t="s">
        <v>41</v>
      </c>
      <c r="B62" s="18">
        <v>12</v>
      </c>
      <c r="C62" s="19" t="s">
        <v>166</v>
      </c>
      <c r="D62" s="20" t="s">
        <v>194</v>
      </c>
      <c r="E62" s="20" t="s">
        <v>193</v>
      </c>
      <c r="F62" s="20" t="s">
        <v>875</v>
      </c>
      <c r="G62" s="20" t="s">
        <v>799</v>
      </c>
      <c r="H62" s="20" t="s">
        <v>195</v>
      </c>
      <c r="I62" s="27" t="s">
        <v>197</v>
      </c>
      <c r="J62" s="30" t="s">
        <v>196</v>
      </c>
      <c r="K62" s="22">
        <v>1</v>
      </c>
    </row>
    <row r="63" spans="1:11" s="2" customFormat="1" ht="95.25" hidden="1" customHeight="1">
      <c r="A63" s="17" t="s">
        <v>41</v>
      </c>
      <c r="B63" s="18">
        <v>13</v>
      </c>
      <c r="C63" s="19" t="s">
        <v>167</v>
      </c>
      <c r="D63" s="20"/>
      <c r="E63" s="20"/>
      <c r="F63" s="20"/>
      <c r="G63" s="20"/>
      <c r="H63" s="20"/>
      <c r="I63" s="27"/>
      <c r="J63" s="30"/>
      <c r="K63" s="22">
        <v>1</v>
      </c>
    </row>
    <row r="64" spans="1:11" s="2" customFormat="1" ht="95.25" customHeight="1">
      <c r="A64" s="17" t="s">
        <v>41</v>
      </c>
      <c r="B64" s="18">
        <v>14</v>
      </c>
      <c r="C64" s="19" t="s">
        <v>168</v>
      </c>
      <c r="D64" s="20"/>
      <c r="E64" s="20"/>
      <c r="F64" s="20"/>
      <c r="G64" s="20"/>
      <c r="H64" s="20"/>
      <c r="I64" s="27"/>
      <c r="J64" s="30"/>
      <c r="K64" s="22">
        <v>2</v>
      </c>
    </row>
    <row r="65" spans="1:11" s="2" customFormat="1" ht="121.5" hidden="1" customHeight="1">
      <c r="A65" s="17" t="s">
        <v>42</v>
      </c>
      <c r="B65" s="18">
        <v>1</v>
      </c>
      <c r="C65" s="19" t="s">
        <v>398</v>
      </c>
      <c r="D65" s="20" t="s">
        <v>225</v>
      </c>
      <c r="E65" s="20" t="s">
        <v>399</v>
      </c>
      <c r="F65" s="20" t="s">
        <v>800</v>
      </c>
      <c r="G65" s="20" t="s">
        <v>801</v>
      </c>
      <c r="H65" s="20"/>
      <c r="I65" s="32" t="s">
        <v>400</v>
      </c>
      <c r="J65" s="34"/>
      <c r="K65" s="22">
        <v>1</v>
      </c>
    </row>
    <row r="66" spans="1:11" s="2" customFormat="1" ht="84.75" hidden="1" customHeight="1">
      <c r="A66" s="17" t="s">
        <v>42</v>
      </c>
      <c r="B66" s="18">
        <v>2</v>
      </c>
      <c r="C66" s="19" t="s">
        <v>453</v>
      </c>
      <c r="D66" s="20" t="s">
        <v>227</v>
      </c>
      <c r="E66" s="20" t="s">
        <v>226</v>
      </c>
      <c r="F66" s="20" t="s">
        <v>229</v>
      </c>
      <c r="G66" s="20" t="s">
        <v>802</v>
      </c>
      <c r="H66" s="20" t="s">
        <v>228</v>
      </c>
      <c r="I66" s="20"/>
      <c r="J66" s="23" t="s">
        <v>807</v>
      </c>
      <c r="K66" s="22">
        <v>1</v>
      </c>
    </row>
    <row r="67" spans="1:11" s="2" customFormat="1" ht="115.5" customHeight="1">
      <c r="A67" s="17" t="s">
        <v>42</v>
      </c>
      <c r="B67" s="18">
        <v>3</v>
      </c>
      <c r="C67" s="19" t="s">
        <v>454</v>
      </c>
      <c r="D67" s="20" t="s">
        <v>464</v>
      </c>
      <c r="E67" s="20" t="s">
        <v>401</v>
      </c>
      <c r="F67" s="20" t="s">
        <v>402</v>
      </c>
      <c r="G67" s="20" t="s">
        <v>465</v>
      </c>
      <c r="H67" s="20" t="s">
        <v>466</v>
      </c>
      <c r="I67" s="20"/>
      <c r="J67" s="23" t="s">
        <v>463</v>
      </c>
      <c r="K67" s="22">
        <v>2</v>
      </c>
    </row>
    <row r="68" spans="1:11" s="2" customFormat="1" ht="115.5" customHeight="1">
      <c r="A68" s="17" t="s">
        <v>42</v>
      </c>
      <c r="B68" s="18">
        <v>4</v>
      </c>
      <c r="C68" s="19" t="s">
        <v>455</v>
      </c>
      <c r="D68" s="20" t="s">
        <v>458</v>
      </c>
      <c r="E68" s="20" t="s">
        <v>460</v>
      </c>
      <c r="F68" s="20" t="s">
        <v>457</v>
      </c>
      <c r="G68" s="20" t="s">
        <v>459</v>
      </c>
      <c r="H68" s="20"/>
      <c r="I68" s="20"/>
      <c r="J68" s="23" t="s">
        <v>456</v>
      </c>
      <c r="K68" s="22">
        <v>2</v>
      </c>
    </row>
    <row r="69" spans="1:11" s="2" customFormat="1" ht="99.75" hidden="1" customHeight="1">
      <c r="A69" s="17" t="s">
        <v>42</v>
      </c>
      <c r="B69" s="18">
        <v>5</v>
      </c>
      <c r="C69" s="19" t="s">
        <v>461</v>
      </c>
      <c r="D69" s="20" t="s">
        <v>805</v>
      </c>
      <c r="E69" s="20" t="s">
        <v>804</v>
      </c>
      <c r="F69" s="20" t="s">
        <v>462</v>
      </c>
      <c r="G69" s="20" t="s">
        <v>803</v>
      </c>
      <c r="H69" s="20" t="s">
        <v>806</v>
      </c>
      <c r="I69" s="20"/>
      <c r="J69" s="23"/>
      <c r="K69" s="22">
        <v>1</v>
      </c>
    </row>
    <row r="70" spans="1:11" s="2" customFormat="1" ht="115.5" customHeight="1">
      <c r="A70" s="17" t="s">
        <v>42</v>
      </c>
      <c r="B70" s="18">
        <v>6</v>
      </c>
      <c r="C70" s="19" t="s">
        <v>467</v>
      </c>
      <c r="D70" s="20" t="s">
        <v>468</v>
      </c>
      <c r="E70" s="20" t="s">
        <v>470</v>
      </c>
      <c r="F70" s="20"/>
      <c r="G70" s="20" t="s">
        <v>471</v>
      </c>
      <c r="H70" s="20" t="s">
        <v>472</v>
      </c>
      <c r="I70" s="20" t="s">
        <v>473</v>
      </c>
      <c r="J70" s="23" t="s">
        <v>469</v>
      </c>
      <c r="K70" s="22">
        <v>2</v>
      </c>
    </row>
    <row r="71" spans="1:11" s="2" customFormat="1" ht="115.5" customHeight="1">
      <c r="A71" s="17" t="s">
        <v>42</v>
      </c>
      <c r="B71" s="18">
        <v>7</v>
      </c>
      <c r="C71" s="19" t="s">
        <v>477</v>
      </c>
      <c r="D71" s="20" t="s">
        <v>474</v>
      </c>
      <c r="E71" s="20" t="s">
        <v>476</v>
      </c>
      <c r="F71" s="20"/>
      <c r="G71" s="20"/>
      <c r="H71" s="20" t="s">
        <v>478</v>
      </c>
      <c r="I71" s="20"/>
      <c r="J71" s="23" t="s">
        <v>475</v>
      </c>
      <c r="K71" s="22">
        <v>2</v>
      </c>
    </row>
    <row r="72" spans="1:11" s="2" customFormat="1" ht="115.5" customHeight="1">
      <c r="A72" s="17" t="s">
        <v>42</v>
      </c>
      <c r="B72" s="18">
        <v>8</v>
      </c>
      <c r="C72" s="19" t="s">
        <v>403</v>
      </c>
      <c r="D72" s="20" t="s">
        <v>479</v>
      </c>
      <c r="E72" s="20" t="s">
        <v>480</v>
      </c>
      <c r="F72" s="20"/>
      <c r="G72" s="20"/>
      <c r="H72" s="20" t="s">
        <v>404</v>
      </c>
      <c r="I72" s="20"/>
      <c r="J72" s="23" t="s">
        <v>481</v>
      </c>
      <c r="K72" s="22">
        <v>2</v>
      </c>
    </row>
    <row r="73" spans="1:11" s="2" customFormat="1" ht="98.25" customHeight="1">
      <c r="A73" s="17" t="s">
        <v>42</v>
      </c>
      <c r="B73" s="18">
        <v>9</v>
      </c>
      <c r="C73" s="19" t="s">
        <v>483</v>
      </c>
      <c r="D73" s="20" t="s">
        <v>876</v>
      </c>
      <c r="E73" s="20" t="s">
        <v>877</v>
      </c>
      <c r="F73" s="20"/>
      <c r="G73" s="20" t="s">
        <v>482</v>
      </c>
      <c r="H73" s="20" t="s">
        <v>878</v>
      </c>
      <c r="I73" s="20"/>
      <c r="J73" s="23" t="s">
        <v>405</v>
      </c>
      <c r="K73" s="22">
        <v>2</v>
      </c>
    </row>
    <row r="74" spans="1:11" s="2" customFormat="1" ht="42.75" customHeight="1">
      <c r="A74" s="17" t="s">
        <v>42</v>
      </c>
      <c r="B74" s="18">
        <v>10</v>
      </c>
      <c r="C74" s="19" t="s">
        <v>406</v>
      </c>
      <c r="D74" s="20"/>
      <c r="E74" s="20" t="s">
        <v>407</v>
      </c>
      <c r="F74" s="20" t="s">
        <v>869</v>
      </c>
      <c r="G74" s="20" t="s">
        <v>408</v>
      </c>
      <c r="H74" s="20" t="s">
        <v>409</v>
      </c>
      <c r="I74" s="20"/>
      <c r="J74" s="23" t="s">
        <v>484</v>
      </c>
      <c r="K74" s="22">
        <v>2</v>
      </c>
    </row>
    <row r="75" spans="1:11" s="2" customFormat="1" ht="54.75" customHeight="1">
      <c r="A75" s="17" t="s">
        <v>42</v>
      </c>
      <c r="B75" s="18">
        <v>11</v>
      </c>
      <c r="C75" s="19" t="s">
        <v>77</v>
      </c>
      <c r="D75" s="20" t="s">
        <v>425</v>
      </c>
      <c r="E75" s="29" t="s">
        <v>492</v>
      </c>
      <c r="F75" s="20" t="s">
        <v>485</v>
      </c>
      <c r="G75" s="20"/>
      <c r="H75" s="20" t="s">
        <v>488</v>
      </c>
      <c r="I75" s="20" t="s">
        <v>410</v>
      </c>
      <c r="J75" s="23"/>
      <c r="K75" s="22">
        <v>2</v>
      </c>
    </row>
    <row r="76" spans="1:11" s="2" customFormat="1" ht="75.75" customHeight="1">
      <c r="A76" s="17" t="s">
        <v>42</v>
      </c>
      <c r="B76" s="18">
        <v>12</v>
      </c>
      <c r="C76" s="19" t="s">
        <v>411</v>
      </c>
      <c r="D76" s="20"/>
      <c r="E76" s="20" t="s">
        <v>491</v>
      </c>
      <c r="F76" s="20" t="s">
        <v>413</v>
      </c>
      <c r="G76" s="20" t="s">
        <v>486</v>
      </c>
      <c r="H76" s="20" t="s">
        <v>487</v>
      </c>
      <c r="I76" s="20" t="s">
        <v>489</v>
      </c>
      <c r="J76" s="23" t="s">
        <v>412</v>
      </c>
      <c r="K76" s="22">
        <v>2</v>
      </c>
    </row>
    <row r="77" spans="1:11" s="2" customFormat="1" ht="72.75" customHeight="1">
      <c r="A77" s="17" t="s">
        <v>42</v>
      </c>
      <c r="B77" s="18">
        <v>13</v>
      </c>
      <c r="C77" s="19" t="s">
        <v>414</v>
      </c>
      <c r="D77" s="20" t="s">
        <v>427</v>
      </c>
      <c r="E77" s="26" t="s">
        <v>490</v>
      </c>
      <c r="F77" s="20" t="s">
        <v>416</v>
      </c>
      <c r="G77" s="20" t="s">
        <v>493</v>
      </c>
      <c r="H77" s="20" t="s">
        <v>494</v>
      </c>
      <c r="I77" s="20"/>
      <c r="J77" s="23" t="s">
        <v>415</v>
      </c>
      <c r="K77" s="22">
        <v>2</v>
      </c>
    </row>
    <row r="78" spans="1:11" s="2" customFormat="1" ht="48" hidden="1" customHeight="1">
      <c r="A78" s="17" t="s">
        <v>42</v>
      </c>
      <c r="B78" s="18">
        <v>14</v>
      </c>
      <c r="C78" s="19" t="s">
        <v>421</v>
      </c>
      <c r="D78" s="20" t="s">
        <v>428</v>
      </c>
      <c r="E78" s="31" t="s">
        <v>496</v>
      </c>
      <c r="F78" s="20" t="s">
        <v>422</v>
      </c>
      <c r="G78" s="20" t="s">
        <v>497</v>
      </c>
      <c r="H78" s="20" t="s">
        <v>499</v>
      </c>
      <c r="I78" s="20" t="s">
        <v>424</v>
      </c>
      <c r="J78" s="23" t="s">
        <v>423</v>
      </c>
      <c r="K78" s="22">
        <v>1</v>
      </c>
    </row>
    <row r="79" spans="1:11" s="2" customFormat="1" ht="97.5" customHeight="1">
      <c r="A79" s="17" t="s">
        <v>42</v>
      </c>
      <c r="B79" s="18">
        <v>15</v>
      </c>
      <c r="C79" s="19" t="s">
        <v>417</v>
      </c>
      <c r="D79" s="26" t="s">
        <v>479</v>
      </c>
      <c r="E79" s="20" t="s">
        <v>495</v>
      </c>
      <c r="F79" s="20"/>
      <c r="G79" s="20" t="s">
        <v>879</v>
      </c>
      <c r="H79" s="20" t="s">
        <v>419</v>
      </c>
      <c r="I79" s="20" t="s">
        <v>420</v>
      </c>
      <c r="J79" s="23" t="s">
        <v>418</v>
      </c>
      <c r="K79" s="22">
        <v>2</v>
      </c>
    </row>
    <row r="80" spans="1:11" s="2" customFormat="1" ht="98.25" customHeight="1">
      <c r="A80" s="17" t="s">
        <v>42</v>
      </c>
      <c r="B80" s="18">
        <v>16</v>
      </c>
      <c r="C80" s="19" t="s">
        <v>426</v>
      </c>
      <c r="D80" s="20" t="s">
        <v>427</v>
      </c>
      <c r="E80" s="20" t="s">
        <v>500</v>
      </c>
      <c r="F80" s="20" t="s">
        <v>422</v>
      </c>
      <c r="G80" s="20" t="s">
        <v>429</v>
      </c>
      <c r="H80" s="20" t="s">
        <v>501</v>
      </c>
      <c r="I80" s="20" t="s">
        <v>430</v>
      </c>
      <c r="J80" s="23" t="s">
        <v>498</v>
      </c>
      <c r="K80" s="22">
        <v>2</v>
      </c>
    </row>
    <row r="81" spans="1:11" s="2" customFormat="1" ht="120.75" customHeight="1">
      <c r="A81" s="17" t="s">
        <v>42</v>
      </c>
      <c r="B81" s="18">
        <v>17</v>
      </c>
      <c r="C81" s="19" t="s">
        <v>431</v>
      </c>
      <c r="D81" s="20" t="s">
        <v>524</v>
      </c>
      <c r="E81" s="20" t="s">
        <v>432</v>
      </c>
      <c r="F81" s="20" t="s">
        <v>527</v>
      </c>
      <c r="G81" s="20" t="s">
        <v>433</v>
      </c>
      <c r="H81" s="20" t="s">
        <v>528</v>
      </c>
      <c r="I81" s="20" t="s">
        <v>525</v>
      </c>
      <c r="J81" s="23" t="s">
        <v>526</v>
      </c>
      <c r="K81" s="22">
        <v>2</v>
      </c>
    </row>
    <row r="82" spans="1:11" s="2" customFormat="1" ht="85.5" hidden="1" customHeight="1">
      <c r="A82" s="17" t="s">
        <v>42</v>
      </c>
      <c r="B82" s="18">
        <v>18</v>
      </c>
      <c r="C82" s="19" t="s">
        <v>448</v>
      </c>
      <c r="D82" s="20" t="s">
        <v>517</v>
      </c>
      <c r="E82" s="29" t="s">
        <v>512</v>
      </c>
      <c r="F82" s="20"/>
      <c r="G82" s="20" t="s">
        <v>513</v>
      </c>
      <c r="H82" s="20" t="s">
        <v>514</v>
      </c>
      <c r="I82" s="20" t="s">
        <v>515</v>
      </c>
      <c r="J82" s="23"/>
      <c r="K82" s="22">
        <v>1</v>
      </c>
    </row>
    <row r="83" spans="1:11" s="2" customFormat="1" ht="85.5" hidden="1" customHeight="1">
      <c r="A83" s="17" t="s">
        <v>42</v>
      </c>
      <c r="B83" s="18">
        <v>19</v>
      </c>
      <c r="C83" s="19" t="s">
        <v>449</v>
      </c>
      <c r="D83" s="20" t="s">
        <v>516</v>
      </c>
      <c r="E83" s="20" t="s">
        <v>520</v>
      </c>
      <c r="F83" s="20" t="s">
        <v>522</v>
      </c>
      <c r="G83" s="20" t="s">
        <v>518</v>
      </c>
      <c r="H83" s="20" t="s">
        <v>521</v>
      </c>
      <c r="I83" s="20" t="s">
        <v>523</v>
      </c>
      <c r="J83" s="23" t="s">
        <v>519</v>
      </c>
      <c r="K83" s="22">
        <v>1</v>
      </c>
    </row>
    <row r="84" spans="1:11" s="2" customFormat="1" ht="75" customHeight="1">
      <c r="A84" s="17" t="s">
        <v>42</v>
      </c>
      <c r="B84" s="18">
        <v>20</v>
      </c>
      <c r="C84" s="19" t="s">
        <v>451</v>
      </c>
      <c r="D84" s="20" t="s">
        <v>506</v>
      </c>
      <c r="E84" s="20" t="s">
        <v>508</v>
      </c>
      <c r="F84" s="20" t="s">
        <v>509</v>
      </c>
      <c r="G84" s="20" t="s">
        <v>510</v>
      </c>
      <c r="H84" s="20" t="s">
        <v>511</v>
      </c>
      <c r="I84" s="20" t="s">
        <v>507</v>
      </c>
      <c r="J84" s="23"/>
      <c r="K84" s="22">
        <v>2</v>
      </c>
    </row>
    <row r="85" spans="1:11" s="2" customFormat="1" ht="98.25" hidden="1" customHeight="1">
      <c r="A85" s="17" t="s">
        <v>42</v>
      </c>
      <c r="B85" s="18">
        <v>21</v>
      </c>
      <c r="C85" s="19" t="s">
        <v>450</v>
      </c>
      <c r="D85" s="20" t="s">
        <v>427</v>
      </c>
      <c r="E85" s="20" t="s">
        <v>502</v>
      </c>
      <c r="F85" s="20" t="s">
        <v>503</v>
      </c>
      <c r="G85" s="29" t="s">
        <v>504</v>
      </c>
      <c r="H85" s="20" t="s">
        <v>505</v>
      </c>
      <c r="I85" s="20"/>
      <c r="J85" s="23"/>
      <c r="K85" s="22">
        <v>1</v>
      </c>
    </row>
    <row r="86" spans="1:11" s="2" customFormat="1" ht="117.75" customHeight="1" thickBot="1">
      <c r="A86" s="35" t="s">
        <v>42</v>
      </c>
      <c r="B86" s="36">
        <v>22</v>
      </c>
      <c r="C86" s="37" t="s">
        <v>452</v>
      </c>
      <c r="D86" s="38" t="s">
        <v>0</v>
      </c>
      <c r="E86" s="39" t="s">
        <v>2</v>
      </c>
      <c r="F86" s="40"/>
      <c r="G86" s="38" t="s">
        <v>3</v>
      </c>
      <c r="H86" s="38" t="s">
        <v>4</v>
      </c>
      <c r="I86" s="38" t="s">
        <v>5</v>
      </c>
      <c r="J86" s="41" t="s">
        <v>1</v>
      </c>
      <c r="K86" s="22">
        <v>2</v>
      </c>
    </row>
    <row r="87" spans="1:11" ht="105.75" hidden="1" customHeight="1">
      <c r="A87" s="17" t="s">
        <v>78</v>
      </c>
      <c r="B87" s="18">
        <v>1</v>
      </c>
      <c r="C87" s="19" t="s">
        <v>79</v>
      </c>
      <c r="D87" s="20" t="s">
        <v>687</v>
      </c>
      <c r="E87" s="20" t="s">
        <v>677</v>
      </c>
      <c r="F87" s="20"/>
      <c r="G87" s="29" t="s">
        <v>678</v>
      </c>
      <c r="H87" s="20" t="s">
        <v>680</v>
      </c>
      <c r="I87" s="20" t="s">
        <v>679</v>
      </c>
      <c r="J87" s="23" t="s">
        <v>681</v>
      </c>
      <c r="K87" s="22">
        <v>1</v>
      </c>
    </row>
    <row r="88" spans="1:11" s="2" customFormat="1" ht="92.25" hidden="1" customHeight="1">
      <c r="A88" s="17" t="s">
        <v>78</v>
      </c>
      <c r="B88" s="18">
        <f>B87+1</f>
        <v>2</v>
      </c>
      <c r="C88" s="19" t="s">
        <v>80</v>
      </c>
      <c r="D88" s="20" t="s">
        <v>682</v>
      </c>
      <c r="E88" s="20"/>
      <c r="F88" s="20" t="s">
        <v>684</v>
      </c>
      <c r="G88" s="29" t="s">
        <v>685</v>
      </c>
      <c r="H88" s="20" t="s">
        <v>683</v>
      </c>
      <c r="I88" s="20" t="s">
        <v>686</v>
      </c>
      <c r="J88" s="23"/>
      <c r="K88" s="22">
        <v>1</v>
      </c>
    </row>
    <row r="89" spans="1:11" s="2" customFormat="1" ht="99" hidden="1" customHeight="1">
      <c r="A89" s="17" t="s">
        <v>78</v>
      </c>
      <c r="B89" s="18">
        <v>3</v>
      </c>
      <c r="C89" s="19" t="s">
        <v>324</v>
      </c>
      <c r="D89" s="20" t="s">
        <v>389</v>
      </c>
      <c r="E89" s="20" t="s">
        <v>332</v>
      </c>
      <c r="F89" s="20" t="s">
        <v>333</v>
      </c>
      <c r="G89" s="20" t="s">
        <v>842</v>
      </c>
      <c r="H89" s="20" t="s">
        <v>843</v>
      </c>
      <c r="I89" s="20"/>
      <c r="J89" s="23"/>
      <c r="K89" s="22">
        <v>1</v>
      </c>
    </row>
    <row r="90" spans="1:11" s="2" customFormat="1" ht="99" hidden="1" customHeight="1">
      <c r="A90" s="17" t="s">
        <v>78</v>
      </c>
      <c r="B90" s="18">
        <v>4</v>
      </c>
      <c r="C90" s="19" t="s">
        <v>84</v>
      </c>
      <c r="D90" s="20" t="s">
        <v>699</v>
      </c>
      <c r="E90" s="20" t="s">
        <v>696</v>
      </c>
      <c r="F90" s="20" t="s">
        <v>700</v>
      </c>
      <c r="G90" s="20" t="s">
        <v>697</v>
      </c>
      <c r="H90" s="20" t="s">
        <v>698</v>
      </c>
      <c r="I90" s="20" t="s">
        <v>694</v>
      </c>
      <c r="J90" s="23" t="s">
        <v>695</v>
      </c>
      <c r="K90" s="22">
        <v>1</v>
      </c>
    </row>
    <row r="91" spans="1:11" s="2" customFormat="1" ht="48" hidden="1" customHeight="1">
      <c r="A91" s="17" t="s">
        <v>82</v>
      </c>
      <c r="B91" s="18">
        <v>1</v>
      </c>
      <c r="C91" s="19" t="s">
        <v>83</v>
      </c>
      <c r="D91" s="20" t="s">
        <v>716</v>
      </c>
      <c r="E91" s="20" t="s">
        <v>717</v>
      </c>
      <c r="F91" s="20"/>
      <c r="G91" s="20" t="s">
        <v>718</v>
      </c>
      <c r="H91" s="20" t="s">
        <v>723</v>
      </c>
      <c r="I91" s="20"/>
      <c r="J91" s="23"/>
      <c r="K91" s="22">
        <v>1</v>
      </c>
    </row>
    <row r="92" spans="1:11" s="2" customFormat="1" ht="92.25" hidden="1" customHeight="1">
      <c r="A92" s="17" t="s">
        <v>82</v>
      </c>
      <c r="B92" s="18">
        <f t="shared" ref="B92:B97" si="1">B91+1</f>
        <v>2</v>
      </c>
      <c r="C92" s="19" t="s">
        <v>163</v>
      </c>
      <c r="D92" s="20" t="s">
        <v>707</v>
      </c>
      <c r="E92" s="20" t="s">
        <v>708</v>
      </c>
      <c r="F92" s="20" t="s">
        <v>719</v>
      </c>
      <c r="G92" s="20" t="s">
        <v>720</v>
      </c>
      <c r="H92" s="20" t="s">
        <v>722</v>
      </c>
      <c r="I92" s="20"/>
      <c r="J92" s="23" t="s">
        <v>721</v>
      </c>
      <c r="K92" s="22">
        <v>1</v>
      </c>
    </row>
    <row r="93" spans="1:11" s="2" customFormat="1" ht="92.25" hidden="1" customHeight="1">
      <c r="A93" s="17" t="s">
        <v>82</v>
      </c>
      <c r="B93" s="18">
        <f t="shared" si="1"/>
        <v>3</v>
      </c>
      <c r="C93" s="19" t="s">
        <v>164</v>
      </c>
      <c r="D93" s="20" t="s">
        <v>709</v>
      </c>
      <c r="E93" s="20" t="s">
        <v>710</v>
      </c>
      <c r="F93" s="20" t="s">
        <v>711</v>
      </c>
      <c r="G93" s="20" t="s">
        <v>712</v>
      </c>
      <c r="H93" s="20" t="s">
        <v>715</v>
      </c>
      <c r="I93" s="20" t="s">
        <v>714</v>
      </c>
      <c r="J93" s="23" t="s">
        <v>713</v>
      </c>
      <c r="K93" s="22">
        <v>1</v>
      </c>
    </row>
    <row r="94" spans="1:11" s="2" customFormat="1" ht="92.25" customHeight="1">
      <c r="A94" s="17" t="s">
        <v>82</v>
      </c>
      <c r="B94" s="18">
        <f t="shared" si="1"/>
        <v>4</v>
      </c>
      <c r="C94" s="19" t="s">
        <v>165</v>
      </c>
      <c r="D94" s="20"/>
      <c r="E94" s="20"/>
      <c r="F94" s="20"/>
      <c r="G94" s="20"/>
      <c r="H94" s="20"/>
      <c r="I94" s="20"/>
      <c r="J94" s="23"/>
      <c r="K94" s="22">
        <v>2</v>
      </c>
    </row>
    <row r="95" spans="1:11" s="2" customFormat="1" ht="92.25" hidden="1" customHeight="1">
      <c r="A95" s="17" t="s">
        <v>82</v>
      </c>
      <c r="B95" s="18">
        <f t="shared" si="1"/>
        <v>5</v>
      </c>
      <c r="C95" s="19" t="s">
        <v>125</v>
      </c>
      <c r="D95" s="20" t="s">
        <v>701</v>
      </c>
      <c r="E95" s="20" t="s">
        <v>702</v>
      </c>
      <c r="F95" s="20" t="s">
        <v>703</v>
      </c>
      <c r="G95" s="20" t="s">
        <v>704</v>
      </c>
      <c r="H95" s="20" t="s">
        <v>705</v>
      </c>
      <c r="I95" s="20" t="s">
        <v>706</v>
      </c>
      <c r="J95" s="23"/>
      <c r="K95" s="22">
        <v>1</v>
      </c>
    </row>
    <row r="96" spans="1:11" s="2" customFormat="1" ht="92.25" customHeight="1">
      <c r="A96" s="17" t="s">
        <v>82</v>
      </c>
      <c r="B96" s="18">
        <f t="shared" si="1"/>
        <v>6</v>
      </c>
      <c r="C96" s="19" t="s">
        <v>186</v>
      </c>
      <c r="D96" s="20"/>
      <c r="E96" s="20"/>
      <c r="F96" s="20"/>
      <c r="G96" s="20"/>
      <c r="H96" s="20"/>
      <c r="I96" s="20"/>
      <c r="J96" s="23"/>
      <c r="K96" s="22">
        <v>2</v>
      </c>
    </row>
    <row r="97" spans="1:11" s="2" customFormat="1" ht="92.25" customHeight="1">
      <c r="A97" s="17" t="s">
        <v>82</v>
      </c>
      <c r="B97" s="18">
        <f t="shared" si="1"/>
        <v>7</v>
      </c>
      <c r="C97" s="19" t="s">
        <v>188</v>
      </c>
      <c r="D97" s="20"/>
      <c r="E97" s="20"/>
      <c r="F97" s="20"/>
      <c r="G97" s="20"/>
      <c r="H97" s="20"/>
      <c r="I97" s="20"/>
      <c r="J97" s="23"/>
      <c r="K97" s="22">
        <v>2</v>
      </c>
    </row>
    <row r="98" spans="1:11" s="2" customFormat="1" ht="99" hidden="1" customHeight="1">
      <c r="A98" s="17" t="s">
        <v>82</v>
      </c>
      <c r="B98" s="18">
        <v>6</v>
      </c>
      <c r="C98" s="19" t="s">
        <v>169</v>
      </c>
      <c r="D98" s="20" t="s">
        <v>199</v>
      </c>
      <c r="E98" s="20" t="s">
        <v>201</v>
      </c>
      <c r="F98" s="20" t="s">
        <v>200</v>
      </c>
      <c r="G98" s="20" t="s">
        <v>203</v>
      </c>
      <c r="H98" s="20" t="s">
        <v>202</v>
      </c>
      <c r="I98" s="20" t="s">
        <v>204</v>
      </c>
      <c r="J98" s="23"/>
      <c r="K98" s="22">
        <v>1</v>
      </c>
    </row>
    <row r="99" spans="1:11" s="2" customFormat="1" ht="98.25" customHeight="1">
      <c r="A99" s="17" t="s">
        <v>98</v>
      </c>
      <c r="B99" s="18">
        <f t="shared" ref="B99:B112" si="2">B98+1</f>
        <v>7</v>
      </c>
      <c r="C99" s="19" t="s">
        <v>100</v>
      </c>
      <c r="D99" s="20" t="s">
        <v>576</v>
      </c>
      <c r="E99" s="42"/>
      <c r="F99" s="20"/>
      <c r="G99" s="20" t="s">
        <v>574</v>
      </c>
      <c r="H99" s="20" t="s">
        <v>870</v>
      </c>
      <c r="I99" s="20" t="s">
        <v>575</v>
      </c>
      <c r="J99" s="23" t="s">
        <v>577</v>
      </c>
      <c r="K99" s="22">
        <v>2</v>
      </c>
    </row>
    <row r="100" spans="1:11" s="2" customFormat="1" ht="97.5" hidden="1" customHeight="1">
      <c r="A100" s="17" t="s">
        <v>98</v>
      </c>
      <c r="B100" s="18">
        <v>1</v>
      </c>
      <c r="C100" s="19" t="s">
        <v>171</v>
      </c>
      <c r="D100" s="20" t="s">
        <v>578</v>
      </c>
      <c r="E100" s="20" t="s">
        <v>579</v>
      </c>
      <c r="F100" s="20" t="s">
        <v>580</v>
      </c>
      <c r="G100" s="20" t="s">
        <v>844</v>
      </c>
      <c r="H100" s="20" t="s">
        <v>845</v>
      </c>
      <c r="I100" s="20" t="s">
        <v>582</v>
      </c>
      <c r="J100" s="23" t="s">
        <v>581</v>
      </c>
      <c r="K100" s="22">
        <v>1</v>
      </c>
    </row>
    <row r="101" spans="1:11" s="2" customFormat="1" ht="92.25" hidden="1" customHeight="1">
      <c r="A101" s="17" t="s">
        <v>98</v>
      </c>
      <c r="B101" s="18">
        <v>4</v>
      </c>
      <c r="C101" s="19" t="s">
        <v>170</v>
      </c>
      <c r="D101" s="20" t="s">
        <v>585</v>
      </c>
      <c r="E101" s="20" t="s">
        <v>583</v>
      </c>
      <c r="F101" s="20"/>
      <c r="G101" s="20" t="s">
        <v>584</v>
      </c>
      <c r="H101" s="20" t="s">
        <v>587</v>
      </c>
      <c r="I101" s="20" t="s">
        <v>588</v>
      </c>
      <c r="J101" s="23" t="s">
        <v>586</v>
      </c>
      <c r="K101" s="22">
        <v>1</v>
      </c>
    </row>
    <row r="102" spans="1:11" s="2" customFormat="1" ht="92.25" hidden="1" customHeight="1">
      <c r="A102" s="17" t="s">
        <v>98</v>
      </c>
      <c r="B102" s="18">
        <v>5</v>
      </c>
      <c r="C102" s="19" t="s">
        <v>176</v>
      </c>
      <c r="D102" s="20" t="s">
        <v>589</v>
      </c>
      <c r="E102" s="20" t="s">
        <v>590</v>
      </c>
      <c r="F102" s="20" t="s">
        <v>592</v>
      </c>
      <c r="G102" s="20" t="s">
        <v>846</v>
      </c>
      <c r="H102" s="20" t="s">
        <v>593</v>
      </c>
      <c r="I102" s="20"/>
      <c r="J102" s="23" t="s">
        <v>591</v>
      </c>
      <c r="K102" s="22">
        <v>1</v>
      </c>
    </row>
    <row r="103" spans="1:11" s="2" customFormat="1" ht="108.75" hidden="1" customHeight="1">
      <c r="A103" s="17" t="s">
        <v>98</v>
      </c>
      <c r="B103" s="18">
        <v>6</v>
      </c>
      <c r="C103" s="19" t="s">
        <v>172</v>
      </c>
      <c r="D103" s="20" t="s">
        <v>211</v>
      </c>
      <c r="E103" s="20" t="s">
        <v>212</v>
      </c>
      <c r="F103" s="20" t="s">
        <v>215</v>
      </c>
      <c r="G103" s="20" t="s">
        <v>213</v>
      </c>
      <c r="H103" s="20" t="s">
        <v>214</v>
      </c>
      <c r="I103" s="20"/>
      <c r="J103" s="23" t="s">
        <v>617</v>
      </c>
      <c r="K103" s="22">
        <v>1</v>
      </c>
    </row>
    <row r="104" spans="1:11" s="2" customFormat="1" ht="92.25" hidden="1" customHeight="1">
      <c r="A104" s="17" t="s">
        <v>98</v>
      </c>
      <c r="B104" s="18">
        <v>7</v>
      </c>
      <c r="C104" s="19" t="s">
        <v>173</v>
      </c>
      <c r="D104" s="20" t="s">
        <v>594</v>
      </c>
      <c r="E104" s="20" t="s">
        <v>595</v>
      </c>
      <c r="F104" s="20"/>
      <c r="G104" s="20" t="s">
        <v>596</v>
      </c>
      <c r="H104" s="20" t="s">
        <v>597</v>
      </c>
      <c r="I104" s="20" t="s">
        <v>598</v>
      </c>
      <c r="J104" s="23" t="s">
        <v>847</v>
      </c>
      <c r="K104" s="22">
        <v>1</v>
      </c>
    </row>
    <row r="105" spans="1:11" s="2" customFormat="1" ht="92.25" hidden="1" customHeight="1">
      <c r="A105" s="17" t="s">
        <v>98</v>
      </c>
      <c r="B105" s="18">
        <v>8</v>
      </c>
      <c r="C105" s="19" t="s">
        <v>189</v>
      </c>
      <c r="D105" s="20" t="s">
        <v>848</v>
      </c>
      <c r="E105" s="20" t="s">
        <v>849</v>
      </c>
      <c r="F105" s="20" t="s">
        <v>215</v>
      </c>
      <c r="G105" s="20" t="s">
        <v>850</v>
      </c>
      <c r="H105" s="20" t="s">
        <v>224</v>
      </c>
      <c r="I105" s="20"/>
      <c r="J105" s="23"/>
      <c r="K105" s="22">
        <v>1</v>
      </c>
    </row>
    <row r="106" spans="1:11" s="2" customFormat="1" ht="92.25" hidden="1" customHeight="1">
      <c r="A106" s="17" t="s">
        <v>98</v>
      </c>
      <c r="B106" s="18">
        <v>9</v>
      </c>
      <c r="C106" s="19" t="s">
        <v>190</v>
      </c>
      <c r="D106" s="20" t="s">
        <v>609</v>
      </c>
      <c r="E106" s="20" t="s">
        <v>599</v>
      </c>
      <c r="F106" s="20" t="s">
        <v>601</v>
      </c>
      <c r="G106" s="20" t="s">
        <v>602</v>
      </c>
      <c r="H106" s="20" t="s">
        <v>603</v>
      </c>
      <c r="I106" s="20" t="s">
        <v>604</v>
      </c>
      <c r="J106" s="23" t="s">
        <v>600</v>
      </c>
      <c r="K106" s="22">
        <v>1</v>
      </c>
    </row>
    <row r="107" spans="1:11" s="2" customFormat="1" ht="88.5" hidden="1" customHeight="1">
      <c r="A107" s="17" t="s">
        <v>98</v>
      </c>
      <c r="B107" s="18">
        <v>10</v>
      </c>
      <c r="C107" s="19" t="s">
        <v>191</v>
      </c>
      <c r="D107" s="20"/>
      <c r="E107" s="20" t="s">
        <v>605</v>
      </c>
      <c r="F107" s="20"/>
      <c r="G107" s="20" t="s">
        <v>608</v>
      </c>
      <c r="H107" s="20" t="s">
        <v>607</v>
      </c>
      <c r="I107" s="20" t="s">
        <v>606</v>
      </c>
      <c r="J107" s="23"/>
      <c r="K107" s="22">
        <v>1</v>
      </c>
    </row>
    <row r="108" spans="1:11" s="2" customFormat="1" ht="83.25" hidden="1" customHeight="1">
      <c r="A108" s="17" t="s">
        <v>98</v>
      </c>
      <c r="B108" s="18">
        <v>11</v>
      </c>
      <c r="C108" s="19" t="s">
        <v>192</v>
      </c>
      <c r="D108" s="20" t="s">
        <v>615</v>
      </c>
      <c r="E108" s="20" t="s">
        <v>614</v>
      </c>
      <c r="F108" s="20" t="s">
        <v>616</v>
      </c>
      <c r="G108" s="20" t="s">
        <v>610</v>
      </c>
      <c r="H108" s="20" t="s">
        <v>612</v>
      </c>
      <c r="I108" s="20" t="s">
        <v>613</v>
      </c>
      <c r="J108" s="23" t="s">
        <v>611</v>
      </c>
      <c r="K108" s="22">
        <v>1</v>
      </c>
    </row>
    <row r="109" spans="1:11" s="2" customFormat="1" ht="79.5" hidden="1" customHeight="1">
      <c r="A109" s="17" t="s">
        <v>98</v>
      </c>
      <c r="B109" s="18">
        <v>12</v>
      </c>
      <c r="C109" s="19" t="s">
        <v>198</v>
      </c>
      <c r="D109" s="20" t="s">
        <v>205</v>
      </c>
      <c r="E109" s="20" t="s">
        <v>206</v>
      </c>
      <c r="F109" s="20" t="s">
        <v>210</v>
      </c>
      <c r="G109" s="20" t="s">
        <v>207</v>
      </c>
      <c r="H109" s="20" t="s">
        <v>208</v>
      </c>
      <c r="I109" s="20" t="s">
        <v>209</v>
      </c>
      <c r="J109" s="23"/>
      <c r="K109" s="22">
        <v>1</v>
      </c>
    </row>
    <row r="110" spans="1:11" s="2" customFormat="1" ht="114" hidden="1" customHeight="1">
      <c r="A110" s="17" t="s">
        <v>96</v>
      </c>
      <c r="B110" s="18">
        <v>1</v>
      </c>
      <c r="C110" s="19" t="s">
        <v>618</v>
      </c>
      <c r="D110" s="20" t="s">
        <v>625</v>
      </c>
      <c r="E110" s="20" t="s">
        <v>619</v>
      </c>
      <c r="F110" s="20" t="s">
        <v>620</v>
      </c>
      <c r="G110" s="20" t="s">
        <v>622</v>
      </c>
      <c r="H110" s="20" t="s">
        <v>624</v>
      </c>
      <c r="I110" s="20" t="s">
        <v>623</v>
      </c>
      <c r="J110" s="23" t="s">
        <v>621</v>
      </c>
      <c r="K110" s="22">
        <v>1</v>
      </c>
    </row>
    <row r="111" spans="1:11" s="2" customFormat="1" ht="99" customHeight="1">
      <c r="A111" s="17" t="s">
        <v>96</v>
      </c>
      <c r="B111" s="18">
        <f t="shared" si="2"/>
        <v>2</v>
      </c>
      <c r="C111" s="19" t="s">
        <v>174</v>
      </c>
      <c r="D111" s="20" t="s">
        <v>626</v>
      </c>
      <c r="E111" s="20" t="s">
        <v>627</v>
      </c>
      <c r="F111" s="20" t="s">
        <v>628</v>
      </c>
      <c r="G111" s="20" t="s">
        <v>629</v>
      </c>
      <c r="H111" s="20" t="s">
        <v>630</v>
      </c>
      <c r="I111" s="20" t="s">
        <v>631</v>
      </c>
      <c r="J111" s="23"/>
      <c r="K111" s="22">
        <v>2</v>
      </c>
    </row>
    <row r="112" spans="1:11" s="2" customFormat="1" ht="96" customHeight="1">
      <c r="A112" s="17" t="s">
        <v>96</v>
      </c>
      <c r="B112" s="18">
        <f t="shared" si="2"/>
        <v>3</v>
      </c>
      <c r="C112" s="19" t="s">
        <v>175</v>
      </c>
      <c r="D112" s="20" t="s">
        <v>872</v>
      </c>
      <c r="E112" s="20" t="s">
        <v>633</v>
      </c>
      <c r="F112" s="20" t="s">
        <v>634</v>
      </c>
      <c r="G112" s="20" t="s">
        <v>635</v>
      </c>
      <c r="H112" s="20" t="s">
        <v>636</v>
      </c>
      <c r="I112" s="20"/>
      <c r="J112" s="23"/>
      <c r="K112" s="22">
        <v>2</v>
      </c>
    </row>
    <row r="113" spans="1:11" s="2" customFormat="1" ht="94" customHeight="1">
      <c r="A113" s="17" t="s">
        <v>182</v>
      </c>
      <c r="B113" s="18">
        <v>1</v>
      </c>
      <c r="C113" s="19" t="s">
        <v>637</v>
      </c>
      <c r="D113" s="29" t="s">
        <v>638</v>
      </c>
      <c r="E113" s="20" t="s">
        <v>639</v>
      </c>
      <c r="F113" s="20" t="s">
        <v>641</v>
      </c>
      <c r="G113" s="20" t="s">
        <v>640</v>
      </c>
      <c r="H113" s="20" t="s">
        <v>851</v>
      </c>
      <c r="I113" s="20" t="s">
        <v>642</v>
      </c>
      <c r="J113" s="23" t="s">
        <v>852</v>
      </c>
      <c r="K113" s="22">
        <v>1</v>
      </c>
    </row>
    <row r="114" spans="1:11" s="2" customFormat="1" ht="46" customHeight="1">
      <c r="A114" s="17" t="s">
        <v>182</v>
      </c>
      <c r="B114" s="18">
        <f t="shared" ref="B114:B120" si="3">B113+1</f>
        <v>2</v>
      </c>
      <c r="C114" s="19" t="s">
        <v>632</v>
      </c>
      <c r="D114" s="20" t="s">
        <v>657</v>
      </c>
      <c r="E114" s="20"/>
      <c r="F114" s="20" t="s">
        <v>656</v>
      </c>
      <c r="G114" s="20" t="s">
        <v>871</v>
      </c>
      <c r="H114" s="20" t="s">
        <v>643</v>
      </c>
      <c r="I114" s="20"/>
      <c r="J114" s="23"/>
      <c r="K114" s="22">
        <v>2</v>
      </c>
    </row>
    <row r="115" spans="1:11" s="2" customFormat="1" ht="92.25" hidden="1" customHeight="1">
      <c r="A115" s="17" t="s">
        <v>182</v>
      </c>
      <c r="B115" s="18">
        <f t="shared" si="3"/>
        <v>3</v>
      </c>
      <c r="C115" s="19" t="s">
        <v>185</v>
      </c>
      <c r="D115" s="20" t="s">
        <v>644</v>
      </c>
      <c r="E115" s="20" t="s">
        <v>647</v>
      </c>
      <c r="F115" s="20" t="s">
        <v>645</v>
      </c>
      <c r="G115" s="20" t="s">
        <v>648</v>
      </c>
      <c r="H115" s="20" t="s">
        <v>650</v>
      </c>
      <c r="I115" s="20" t="s">
        <v>649</v>
      </c>
      <c r="J115" s="23" t="s">
        <v>646</v>
      </c>
      <c r="K115" s="22">
        <v>1</v>
      </c>
    </row>
    <row r="116" spans="1:11" s="2" customFormat="1" ht="105" hidden="1" customHeight="1">
      <c r="A116" s="17" t="s">
        <v>182</v>
      </c>
      <c r="B116" s="18">
        <f t="shared" si="3"/>
        <v>4</v>
      </c>
      <c r="C116" s="19" t="s">
        <v>651</v>
      </c>
      <c r="D116" s="20" t="s">
        <v>652</v>
      </c>
      <c r="E116" s="20" t="s">
        <v>654</v>
      </c>
      <c r="F116" s="20" t="s">
        <v>655</v>
      </c>
      <c r="G116" s="20" t="s">
        <v>659</v>
      </c>
      <c r="H116" s="20" t="s">
        <v>658</v>
      </c>
      <c r="I116" s="20"/>
      <c r="J116" s="23" t="s">
        <v>653</v>
      </c>
      <c r="K116" s="22">
        <v>1</v>
      </c>
    </row>
    <row r="117" spans="1:11" s="2" customFormat="1" ht="92.25" hidden="1" customHeight="1">
      <c r="A117" s="17" t="s">
        <v>182</v>
      </c>
      <c r="B117" s="18">
        <f t="shared" si="3"/>
        <v>5</v>
      </c>
      <c r="C117" s="19" t="s">
        <v>183</v>
      </c>
      <c r="D117" s="20" t="s">
        <v>661</v>
      </c>
      <c r="E117" s="20" t="s">
        <v>660</v>
      </c>
      <c r="F117" s="20" t="s">
        <v>662</v>
      </c>
      <c r="G117" s="20" t="s">
        <v>667</v>
      </c>
      <c r="H117" s="20" t="s">
        <v>663</v>
      </c>
      <c r="I117" s="20" t="s">
        <v>664</v>
      </c>
      <c r="J117" s="23"/>
      <c r="K117" s="22">
        <v>1</v>
      </c>
    </row>
    <row r="118" spans="1:11" s="2" customFormat="1" ht="103.5" hidden="1" customHeight="1">
      <c r="A118" s="17" t="s">
        <v>182</v>
      </c>
      <c r="B118" s="18">
        <f t="shared" si="3"/>
        <v>6</v>
      </c>
      <c r="C118" s="19" t="s">
        <v>184</v>
      </c>
      <c r="D118" s="20" t="s">
        <v>665</v>
      </c>
      <c r="E118" s="29" t="s">
        <v>666</v>
      </c>
      <c r="F118" s="29" t="s">
        <v>669</v>
      </c>
      <c r="G118" s="20" t="s">
        <v>668</v>
      </c>
      <c r="H118" s="20" t="s">
        <v>670</v>
      </c>
      <c r="I118" s="20" t="s">
        <v>860</v>
      </c>
      <c r="J118" s="23"/>
      <c r="K118" s="22">
        <v>1</v>
      </c>
    </row>
    <row r="119" spans="1:11" s="2" customFormat="1" ht="99" hidden="1" customHeight="1">
      <c r="A119" s="17" t="s">
        <v>182</v>
      </c>
      <c r="B119" s="18">
        <f t="shared" si="3"/>
        <v>7</v>
      </c>
      <c r="C119" s="19" t="s">
        <v>90</v>
      </c>
      <c r="D119" s="20" t="s">
        <v>217</v>
      </c>
      <c r="E119" s="20" t="s">
        <v>222</v>
      </c>
      <c r="F119" s="20" t="s">
        <v>218</v>
      </c>
      <c r="G119" s="20" t="s">
        <v>219</v>
      </c>
      <c r="H119" s="20" t="s">
        <v>221</v>
      </c>
      <c r="I119" s="20" t="s">
        <v>223</v>
      </c>
      <c r="J119" s="23" t="s">
        <v>220</v>
      </c>
      <c r="K119" s="22">
        <v>1</v>
      </c>
    </row>
    <row r="120" spans="1:11" s="2" customFormat="1" ht="93" hidden="1" customHeight="1">
      <c r="A120" s="17" t="s">
        <v>182</v>
      </c>
      <c r="B120" s="18">
        <f t="shared" si="3"/>
        <v>8</v>
      </c>
      <c r="C120" s="19" t="s">
        <v>671</v>
      </c>
      <c r="D120" s="20" t="s">
        <v>861</v>
      </c>
      <c r="E120" s="20" t="s">
        <v>672</v>
      </c>
      <c r="F120" s="20" t="s">
        <v>676</v>
      </c>
      <c r="G120" s="20" t="s">
        <v>675</v>
      </c>
      <c r="H120" s="20" t="s">
        <v>673</v>
      </c>
      <c r="I120" s="20" t="s">
        <v>674</v>
      </c>
      <c r="J120" s="23"/>
      <c r="K120" s="22">
        <v>1</v>
      </c>
    </row>
    <row r="121" spans="1:11" s="2" customFormat="1" ht="92.25" customHeight="1">
      <c r="A121" s="4"/>
      <c r="B121" s="4"/>
      <c r="C121" s="9"/>
      <c r="D121" s="3"/>
      <c r="E121" s="3"/>
      <c r="F121" s="3"/>
      <c r="G121" s="3"/>
      <c r="H121" s="3"/>
      <c r="I121" s="3"/>
      <c r="J121" s="3"/>
    </row>
    <row r="122" spans="1:11" s="2" customFormat="1" ht="92.25" customHeight="1">
      <c r="A122" s="4"/>
      <c r="B122" s="4"/>
      <c r="C122" s="9"/>
      <c r="D122" s="3"/>
      <c r="E122" s="3"/>
      <c r="F122" s="3"/>
      <c r="G122" s="3"/>
      <c r="H122" s="3"/>
      <c r="I122" s="3"/>
      <c r="J122" s="3"/>
    </row>
    <row r="123" spans="1:11" s="2" customFormat="1" ht="92.25" customHeight="1">
      <c r="A123" s="4"/>
      <c r="B123" s="4"/>
      <c r="C123" s="9"/>
      <c r="D123" s="3"/>
      <c r="E123" s="3"/>
      <c r="F123" s="3"/>
      <c r="G123" s="3"/>
      <c r="H123" s="3"/>
      <c r="I123" s="3"/>
      <c r="J123" s="3"/>
    </row>
    <row r="124" spans="1:11" s="2" customFormat="1" ht="92.25" customHeight="1">
      <c r="A124" s="4"/>
      <c r="B124" s="4"/>
      <c r="C124" s="9"/>
      <c r="D124" s="3"/>
      <c r="E124" s="3"/>
      <c r="F124" s="3"/>
      <c r="G124" s="3"/>
      <c r="H124" s="3"/>
      <c r="I124" s="3"/>
      <c r="J124" s="3"/>
    </row>
    <row r="125" spans="1:11" s="2" customFormat="1" ht="92.25" customHeight="1">
      <c r="A125" s="4"/>
      <c r="B125" s="4"/>
      <c r="C125" s="9"/>
      <c r="D125" s="3"/>
      <c r="E125" s="3"/>
      <c r="F125" s="3"/>
      <c r="G125" s="3"/>
      <c r="H125" s="3"/>
      <c r="I125" s="3"/>
      <c r="J125" s="3"/>
    </row>
    <row r="126" spans="1:11" s="2" customFormat="1" ht="92.25" customHeight="1">
      <c r="A126" s="4"/>
      <c r="B126" s="4"/>
      <c r="C126" s="9"/>
      <c r="D126" s="3"/>
      <c r="E126" s="3"/>
      <c r="F126" s="3"/>
      <c r="G126" s="3"/>
      <c r="H126" s="3"/>
      <c r="I126" s="3"/>
      <c r="J126" s="3"/>
    </row>
    <row r="127" spans="1:11" s="2" customFormat="1" ht="92.25" customHeight="1">
      <c r="A127" s="4"/>
      <c r="B127" s="4"/>
      <c r="C127" s="9"/>
      <c r="D127" s="3"/>
      <c r="E127" s="3"/>
      <c r="F127" s="3"/>
      <c r="G127" s="3"/>
      <c r="H127" s="3"/>
      <c r="I127" s="3"/>
      <c r="J127" s="3"/>
    </row>
    <row r="128" spans="1:11" s="2" customFormat="1" ht="92.25" customHeight="1">
      <c r="A128" s="4"/>
      <c r="B128" s="4"/>
      <c r="C128" s="9"/>
      <c r="D128" s="3"/>
      <c r="E128" s="3"/>
      <c r="F128" s="3"/>
      <c r="G128" s="3"/>
      <c r="H128" s="3"/>
      <c r="I128" s="3"/>
      <c r="J128" s="3"/>
    </row>
    <row r="129" spans="1:10" s="2" customFormat="1" ht="92.25" customHeight="1">
      <c r="A129" s="4"/>
      <c r="B129" s="4"/>
      <c r="C129" s="9"/>
      <c r="D129" s="3"/>
      <c r="E129" s="3"/>
      <c r="F129" s="3"/>
      <c r="G129" s="3"/>
      <c r="H129" s="3"/>
      <c r="I129" s="3"/>
      <c r="J129" s="3"/>
    </row>
    <row r="130" spans="1:10" s="2" customFormat="1" ht="92.25" customHeight="1">
      <c r="A130" s="4"/>
      <c r="B130" s="4"/>
      <c r="C130" s="9"/>
      <c r="D130" s="3"/>
      <c r="E130" s="3"/>
      <c r="F130" s="3"/>
      <c r="G130" s="3"/>
      <c r="H130" s="3"/>
      <c r="I130" s="3"/>
      <c r="J130" s="3"/>
    </row>
    <row r="131" spans="1:10" s="2" customFormat="1" ht="92.25" customHeight="1">
      <c r="A131" s="4"/>
      <c r="B131" s="4"/>
      <c r="C131" s="9"/>
      <c r="D131" s="3"/>
      <c r="E131" s="3"/>
      <c r="F131" s="3"/>
      <c r="G131" s="3"/>
      <c r="H131" s="3"/>
      <c r="I131" s="3"/>
      <c r="J131" s="3"/>
    </row>
    <row r="132" spans="1:10" s="2" customFormat="1" ht="92.25" customHeight="1">
      <c r="A132" s="4"/>
      <c r="B132" s="4"/>
      <c r="C132" s="9"/>
      <c r="D132" s="3"/>
      <c r="E132" s="3"/>
      <c r="F132" s="3"/>
      <c r="G132" s="3"/>
      <c r="H132" s="3"/>
      <c r="I132" s="3"/>
      <c r="J132" s="3"/>
    </row>
    <row r="133" spans="1:10" s="2" customFormat="1" ht="92.25" customHeight="1">
      <c r="A133" s="4"/>
      <c r="B133" s="4"/>
      <c r="C133" s="9"/>
      <c r="D133" s="3"/>
      <c r="E133" s="3"/>
      <c r="F133" s="3"/>
      <c r="G133" s="3"/>
      <c r="H133" s="3"/>
      <c r="I133" s="3"/>
      <c r="J133" s="3"/>
    </row>
    <row r="134" spans="1:10" s="2" customFormat="1" ht="92.25" customHeight="1">
      <c r="A134" s="4"/>
      <c r="B134" s="4"/>
      <c r="C134" s="9"/>
      <c r="D134" s="3"/>
      <c r="E134" s="3"/>
      <c r="F134" s="3"/>
      <c r="G134" s="3"/>
      <c r="H134" s="3"/>
      <c r="I134" s="3"/>
      <c r="J134" s="3"/>
    </row>
    <row r="135" spans="1:10" s="2" customFormat="1" ht="92.25" customHeight="1">
      <c r="A135" s="4"/>
      <c r="B135" s="4"/>
      <c r="C135" s="9"/>
      <c r="D135" s="3"/>
      <c r="E135" s="3"/>
      <c r="F135" s="3"/>
      <c r="G135" s="3"/>
      <c r="H135" s="3"/>
      <c r="I135" s="3"/>
      <c r="J135" s="3"/>
    </row>
    <row r="136" spans="1:10" s="2" customFormat="1" ht="92.25" customHeight="1">
      <c r="A136" s="4"/>
      <c r="B136" s="4"/>
      <c r="C136" s="9"/>
      <c r="D136" s="3"/>
      <c r="E136" s="3"/>
      <c r="F136" s="3"/>
      <c r="G136" s="3"/>
      <c r="H136" s="3"/>
      <c r="I136" s="3"/>
      <c r="J136" s="3"/>
    </row>
    <row r="137" spans="1:10" s="2" customFormat="1" ht="92.25" customHeight="1">
      <c r="A137" s="4"/>
      <c r="B137" s="4"/>
      <c r="C137" s="9"/>
      <c r="D137" s="3"/>
      <c r="E137" s="3"/>
      <c r="F137" s="3"/>
      <c r="G137" s="3"/>
      <c r="H137" s="3"/>
      <c r="I137" s="3"/>
      <c r="J137" s="3"/>
    </row>
    <row r="138" spans="1:10" s="2" customFormat="1" ht="92.25" customHeight="1">
      <c r="A138" s="4"/>
      <c r="B138" s="4"/>
      <c r="C138" s="9"/>
      <c r="D138" s="3"/>
      <c r="E138" s="3"/>
      <c r="F138" s="3"/>
      <c r="G138" s="3"/>
      <c r="H138" s="3"/>
      <c r="I138" s="3"/>
      <c r="J138" s="3"/>
    </row>
    <row r="139" spans="1:10" s="2" customFormat="1" ht="92.25" customHeight="1">
      <c r="A139" s="4"/>
      <c r="B139" s="4"/>
      <c r="C139" s="9"/>
      <c r="D139" s="3"/>
      <c r="E139" s="3"/>
      <c r="F139" s="3"/>
      <c r="G139" s="3"/>
      <c r="H139" s="3"/>
      <c r="I139" s="3"/>
      <c r="J139" s="3"/>
    </row>
    <row r="140" spans="1:10" s="2" customFormat="1" ht="92.25" customHeight="1">
      <c r="A140" s="4"/>
      <c r="B140" s="4"/>
      <c r="C140" s="9"/>
      <c r="D140" s="3"/>
      <c r="E140" s="3"/>
      <c r="F140" s="3"/>
      <c r="G140" s="3"/>
      <c r="H140" s="3"/>
      <c r="I140" s="3"/>
      <c r="J140" s="3"/>
    </row>
    <row r="141" spans="1:10" s="2" customFormat="1" ht="92.25" customHeight="1">
      <c r="A141" s="4"/>
      <c r="B141" s="4"/>
      <c r="C141" s="9"/>
      <c r="D141" s="3"/>
      <c r="E141" s="3"/>
      <c r="F141" s="3"/>
      <c r="G141" s="3"/>
      <c r="H141" s="3"/>
      <c r="I141" s="3"/>
      <c r="J141" s="3"/>
    </row>
    <row r="142" spans="1:10" s="2" customFormat="1" ht="92.25" customHeight="1">
      <c r="A142" s="4"/>
      <c r="B142" s="4"/>
      <c r="C142" s="9"/>
      <c r="D142" s="3"/>
      <c r="E142" s="3"/>
      <c r="F142" s="3"/>
      <c r="G142" s="3"/>
      <c r="H142" s="3"/>
      <c r="I142" s="3"/>
      <c r="J142" s="3"/>
    </row>
    <row r="143" spans="1:10" s="2" customFormat="1" ht="92.25" customHeight="1">
      <c r="A143" s="4"/>
      <c r="B143" s="4"/>
      <c r="C143" s="9"/>
      <c r="D143" s="3"/>
      <c r="E143" s="3"/>
      <c r="F143" s="3"/>
      <c r="G143" s="3"/>
      <c r="H143" s="3"/>
      <c r="I143" s="3"/>
      <c r="J143" s="3"/>
    </row>
    <row r="144" spans="1:10" s="2" customFormat="1" ht="92.25" customHeight="1">
      <c r="A144" s="4"/>
      <c r="B144" s="4"/>
      <c r="C144" s="9"/>
      <c r="D144" s="3"/>
      <c r="E144" s="3"/>
      <c r="F144" s="3"/>
      <c r="G144" s="3"/>
      <c r="H144" s="3"/>
      <c r="I144" s="3"/>
      <c r="J144" s="3"/>
    </row>
    <row r="145" spans="1:10" s="2" customFormat="1" ht="92.25" customHeight="1">
      <c r="A145" s="4"/>
      <c r="B145" s="4"/>
      <c r="C145" s="9"/>
      <c r="D145" s="3"/>
      <c r="E145" s="3"/>
      <c r="F145" s="3"/>
      <c r="G145" s="3"/>
      <c r="H145" s="3"/>
      <c r="I145" s="3"/>
      <c r="J145" s="3"/>
    </row>
    <row r="146" spans="1:10" s="2" customFormat="1" ht="92.25" customHeight="1">
      <c r="A146" s="4"/>
      <c r="B146" s="4"/>
      <c r="C146" s="9"/>
      <c r="D146" s="3"/>
      <c r="E146" s="3"/>
      <c r="F146" s="3"/>
      <c r="G146" s="3"/>
      <c r="H146" s="3"/>
      <c r="I146" s="3"/>
      <c r="J146" s="3"/>
    </row>
    <row r="147" spans="1:10" s="2" customFormat="1" ht="92.25" customHeight="1">
      <c r="A147" s="4"/>
      <c r="B147" s="4"/>
      <c r="C147" s="9"/>
      <c r="D147" s="3"/>
      <c r="E147" s="3"/>
      <c r="F147" s="3"/>
      <c r="G147" s="3"/>
      <c r="H147" s="3"/>
      <c r="I147" s="3"/>
      <c r="J147" s="3"/>
    </row>
    <row r="148" spans="1:10" s="2" customFormat="1" ht="92.25" customHeight="1">
      <c r="A148" s="4"/>
      <c r="B148" s="4"/>
      <c r="C148" s="9"/>
      <c r="D148" s="3"/>
      <c r="E148" s="3"/>
      <c r="F148" s="3"/>
      <c r="G148" s="3"/>
      <c r="H148" s="3"/>
      <c r="I148" s="3"/>
      <c r="J148" s="3"/>
    </row>
    <row r="149" spans="1:10" s="2" customFormat="1" ht="92.25" customHeight="1">
      <c r="A149" s="4"/>
      <c r="B149" s="4"/>
      <c r="C149" s="9"/>
      <c r="D149" s="3"/>
      <c r="E149" s="3"/>
      <c r="F149" s="3"/>
      <c r="G149" s="3"/>
      <c r="H149" s="3"/>
      <c r="I149" s="3"/>
      <c r="J149" s="3"/>
    </row>
    <row r="150" spans="1:10" s="2" customFormat="1" ht="92.25" customHeight="1">
      <c r="A150" s="4"/>
      <c r="B150" s="4"/>
      <c r="C150" s="9"/>
      <c r="D150" s="3"/>
      <c r="E150" s="3"/>
      <c r="F150" s="3"/>
      <c r="G150" s="3"/>
      <c r="H150" s="3"/>
      <c r="I150" s="3"/>
      <c r="J150" s="3"/>
    </row>
    <row r="151" spans="1:10" s="2" customFormat="1" ht="92.25" customHeight="1">
      <c r="A151" s="4"/>
      <c r="B151" s="4"/>
      <c r="C151" s="9"/>
      <c r="D151" s="3"/>
      <c r="E151" s="3"/>
      <c r="F151" s="3"/>
      <c r="G151" s="3"/>
      <c r="H151" s="3"/>
      <c r="I151" s="3"/>
      <c r="J151" s="3"/>
    </row>
    <row r="152" spans="1:10" s="2" customFormat="1" ht="92.25" customHeight="1">
      <c r="A152" s="4"/>
      <c r="B152" s="4"/>
      <c r="C152" s="9"/>
      <c r="D152" s="3"/>
      <c r="E152" s="3"/>
      <c r="F152" s="3"/>
      <c r="G152" s="3"/>
      <c r="H152" s="3"/>
      <c r="I152" s="3"/>
      <c r="J152" s="3"/>
    </row>
    <row r="153" spans="1:10" s="2" customFormat="1" ht="92.25" customHeight="1">
      <c r="A153" s="4"/>
      <c r="B153" s="4"/>
      <c r="C153" s="9"/>
      <c r="D153" s="3"/>
      <c r="E153" s="3"/>
      <c r="F153" s="3"/>
      <c r="G153" s="3"/>
      <c r="H153" s="3"/>
      <c r="I153" s="3"/>
      <c r="J153" s="3"/>
    </row>
    <row r="154" spans="1:10" s="2" customFormat="1" ht="92.25" customHeight="1">
      <c r="A154" s="4"/>
      <c r="B154" s="4"/>
      <c r="C154" s="9"/>
      <c r="D154" s="3"/>
      <c r="E154" s="3"/>
      <c r="F154" s="3"/>
      <c r="G154" s="3"/>
      <c r="H154" s="3"/>
      <c r="I154" s="3"/>
      <c r="J154" s="3"/>
    </row>
    <row r="155" spans="1:10" s="2" customFormat="1" ht="92.25" customHeight="1">
      <c r="A155" s="4"/>
      <c r="B155" s="4"/>
      <c r="C155" s="9"/>
      <c r="D155" s="3"/>
      <c r="E155" s="3"/>
      <c r="F155" s="3"/>
      <c r="G155" s="3"/>
      <c r="H155" s="3"/>
      <c r="I155" s="3"/>
      <c r="J155" s="3"/>
    </row>
    <row r="156" spans="1:10" s="2" customFormat="1" ht="92.25" customHeight="1">
      <c r="A156" s="4"/>
      <c r="B156" s="4"/>
      <c r="C156" s="9"/>
      <c r="D156" s="3"/>
      <c r="E156" s="3"/>
      <c r="F156" s="3"/>
      <c r="G156" s="3"/>
      <c r="H156" s="3"/>
      <c r="I156" s="3"/>
      <c r="J156" s="3"/>
    </row>
    <row r="157" spans="1:10" s="2" customFormat="1" ht="92.25" customHeight="1">
      <c r="A157" s="4"/>
      <c r="B157" s="4"/>
      <c r="C157" s="9"/>
      <c r="D157" s="3"/>
      <c r="E157" s="3"/>
      <c r="F157" s="3"/>
      <c r="G157" s="3"/>
      <c r="H157" s="3"/>
      <c r="I157" s="3"/>
      <c r="J157" s="3"/>
    </row>
    <row r="158" spans="1:10" s="2" customFormat="1" ht="92.25" customHeight="1">
      <c r="A158" s="4"/>
      <c r="B158" s="4"/>
      <c r="C158" s="9"/>
      <c r="D158" s="3"/>
      <c r="E158" s="3"/>
      <c r="F158" s="3"/>
      <c r="G158" s="3"/>
      <c r="H158" s="3"/>
      <c r="I158" s="3"/>
      <c r="J158" s="3"/>
    </row>
    <row r="159" spans="1:10" s="2" customFormat="1" ht="92.25" customHeight="1">
      <c r="A159" s="4"/>
      <c r="B159" s="4"/>
      <c r="C159" s="9"/>
      <c r="D159" s="3"/>
      <c r="E159" s="3"/>
      <c r="F159" s="3"/>
      <c r="G159" s="3"/>
      <c r="H159" s="3"/>
      <c r="I159" s="3"/>
      <c r="J159" s="3"/>
    </row>
    <row r="160" spans="1:10" s="2" customFormat="1" ht="92.25" customHeight="1">
      <c r="A160" s="4"/>
      <c r="B160" s="4"/>
      <c r="C160" s="9"/>
      <c r="D160" s="3"/>
      <c r="E160" s="3"/>
      <c r="F160" s="3"/>
      <c r="G160" s="3"/>
      <c r="H160" s="3"/>
      <c r="I160" s="3"/>
      <c r="J160" s="3"/>
    </row>
    <row r="161" spans="1:10" s="2" customFormat="1" ht="92.25" customHeight="1">
      <c r="A161" s="4"/>
      <c r="B161" s="4"/>
      <c r="C161" s="9"/>
      <c r="D161" s="3"/>
      <c r="E161" s="3"/>
      <c r="F161" s="3"/>
      <c r="G161" s="3"/>
      <c r="H161" s="3"/>
      <c r="I161" s="3"/>
      <c r="J161" s="3"/>
    </row>
    <row r="162" spans="1:10" s="2" customFormat="1" ht="92.25" customHeight="1">
      <c r="A162" s="4"/>
      <c r="B162" s="4"/>
      <c r="C162" s="9"/>
      <c r="D162" s="3"/>
      <c r="E162" s="3"/>
      <c r="F162" s="3"/>
      <c r="G162" s="3"/>
      <c r="H162" s="3"/>
      <c r="I162" s="3"/>
      <c r="J162" s="3"/>
    </row>
    <row r="163" spans="1:10" s="2" customFormat="1" ht="92.25" customHeight="1">
      <c r="A163" s="4"/>
      <c r="B163" s="4"/>
      <c r="C163" s="9"/>
      <c r="D163" s="3"/>
      <c r="E163" s="3"/>
      <c r="F163" s="3"/>
      <c r="G163" s="3"/>
      <c r="H163" s="3"/>
      <c r="I163" s="3"/>
      <c r="J163" s="3"/>
    </row>
    <row r="164" spans="1:10" s="2" customFormat="1" ht="92.25" customHeight="1">
      <c r="A164" s="4"/>
      <c r="B164" s="4"/>
      <c r="C164" s="9"/>
      <c r="D164" s="3"/>
      <c r="E164" s="3"/>
      <c r="F164" s="3"/>
      <c r="G164" s="3"/>
      <c r="H164" s="3"/>
      <c r="I164" s="3"/>
      <c r="J164" s="3"/>
    </row>
    <row r="165" spans="1:10" s="2" customFormat="1" ht="92.25" customHeight="1">
      <c r="A165" s="4"/>
      <c r="B165" s="4"/>
      <c r="C165" s="9"/>
      <c r="D165" s="3"/>
      <c r="E165" s="3"/>
      <c r="F165" s="3"/>
      <c r="G165" s="3"/>
      <c r="H165" s="3"/>
      <c r="I165" s="3"/>
      <c r="J165" s="3"/>
    </row>
    <row r="166" spans="1:10" s="2" customFormat="1" ht="92.25" customHeight="1">
      <c r="A166" s="4"/>
      <c r="B166" s="4"/>
      <c r="C166" s="9"/>
      <c r="D166" s="3"/>
      <c r="E166" s="3"/>
      <c r="F166" s="3"/>
      <c r="G166" s="3"/>
      <c r="H166" s="3"/>
      <c r="I166" s="3"/>
      <c r="J166" s="3"/>
    </row>
    <row r="167" spans="1:10" s="2" customFormat="1" ht="92.25" customHeight="1">
      <c r="A167" s="4"/>
      <c r="B167" s="4"/>
      <c r="C167" s="9"/>
      <c r="D167" s="3"/>
      <c r="E167" s="3"/>
      <c r="F167" s="3"/>
      <c r="G167" s="3"/>
      <c r="H167" s="3"/>
      <c r="I167" s="3"/>
      <c r="J167" s="3"/>
    </row>
    <row r="168" spans="1:10" s="2" customFormat="1" ht="92.25" customHeight="1">
      <c r="A168" s="4"/>
      <c r="B168" s="4"/>
      <c r="C168" s="9"/>
      <c r="D168" s="3"/>
      <c r="E168" s="3"/>
      <c r="F168" s="3"/>
      <c r="G168" s="3"/>
      <c r="H168" s="3"/>
      <c r="I168" s="3"/>
      <c r="J168" s="3"/>
    </row>
    <row r="169" spans="1:10" s="2" customFormat="1" ht="92.25" customHeight="1">
      <c r="A169" s="4"/>
      <c r="B169" s="4"/>
      <c r="C169" s="9"/>
      <c r="D169" s="3"/>
      <c r="E169" s="3"/>
      <c r="F169" s="3"/>
      <c r="G169" s="3"/>
      <c r="H169" s="3"/>
      <c r="I169" s="3"/>
      <c r="J169" s="3"/>
    </row>
    <row r="170" spans="1:10" s="2" customFormat="1" ht="92.25" customHeight="1">
      <c r="A170" s="4"/>
      <c r="B170" s="4"/>
      <c r="C170" s="9"/>
      <c r="D170" s="3"/>
      <c r="E170" s="3"/>
      <c r="F170" s="3"/>
      <c r="G170" s="3"/>
      <c r="H170" s="3"/>
      <c r="I170" s="3"/>
      <c r="J170" s="3"/>
    </row>
    <row r="171" spans="1:10" s="2" customFormat="1" ht="92.25" customHeight="1">
      <c r="A171" s="4"/>
      <c r="B171" s="4"/>
      <c r="C171" s="9"/>
      <c r="D171" s="3"/>
      <c r="E171" s="3"/>
      <c r="F171" s="3"/>
      <c r="G171" s="3"/>
      <c r="H171" s="3"/>
      <c r="I171" s="3"/>
      <c r="J171" s="3"/>
    </row>
    <row r="172" spans="1:10" s="2" customFormat="1" ht="92.25" customHeight="1">
      <c r="A172" s="4"/>
      <c r="B172" s="4"/>
      <c r="C172" s="9"/>
      <c r="D172" s="3"/>
      <c r="E172" s="3"/>
      <c r="F172" s="3"/>
      <c r="G172" s="3"/>
      <c r="H172" s="3"/>
      <c r="I172" s="3"/>
      <c r="J172" s="3"/>
    </row>
    <row r="173" spans="1:10" s="2" customFormat="1" ht="92.25" customHeight="1">
      <c r="A173" s="4"/>
      <c r="B173" s="4"/>
      <c r="C173" s="9"/>
      <c r="D173" s="3"/>
      <c r="E173" s="3"/>
      <c r="F173" s="3"/>
      <c r="G173" s="3"/>
      <c r="H173" s="3"/>
      <c r="I173" s="3"/>
      <c r="J173" s="3"/>
    </row>
    <row r="174" spans="1:10" s="2" customFormat="1" ht="92.25" customHeight="1">
      <c r="A174" s="4"/>
      <c r="B174" s="4"/>
      <c r="C174" s="9"/>
      <c r="D174" s="3"/>
      <c r="E174" s="3"/>
      <c r="F174" s="3"/>
      <c r="G174" s="3"/>
      <c r="H174" s="3"/>
      <c r="I174" s="3"/>
      <c r="J174" s="3"/>
    </row>
    <row r="175" spans="1:10" s="2" customFormat="1" ht="92.25" customHeight="1">
      <c r="A175" s="4"/>
      <c r="B175" s="4"/>
      <c r="C175" s="9"/>
      <c r="D175" s="3"/>
      <c r="E175" s="3"/>
      <c r="F175" s="3"/>
      <c r="G175" s="3"/>
      <c r="H175" s="3"/>
      <c r="I175" s="3"/>
      <c r="J175" s="3"/>
    </row>
    <row r="176" spans="1:10" s="2" customFormat="1" ht="92.25" customHeight="1">
      <c r="A176" s="4"/>
      <c r="B176" s="4"/>
      <c r="C176" s="9"/>
      <c r="D176" s="3"/>
      <c r="E176" s="3"/>
      <c r="F176" s="3"/>
      <c r="G176" s="3"/>
      <c r="H176" s="3"/>
      <c r="I176" s="3"/>
      <c r="J176" s="3"/>
    </row>
    <row r="177" spans="1:10" s="2" customFormat="1" ht="92.25" customHeight="1">
      <c r="A177" s="4"/>
      <c r="B177" s="4"/>
      <c r="C177" s="9"/>
      <c r="D177" s="3"/>
      <c r="E177" s="3"/>
      <c r="F177" s="3"/>
      <c r="G177" s="3"/>
      <c r="H177" s="3"/>
      <c r="I177" s="3"/>
      <c r="J177" s="3"/>
    </row>
    <row r="178" spans="1:10" s="2" customFormat="1" ht="92.25" customHeight="1">
      <c r="A178" s="4"/>
      <c r="B178" s="4"/>
      <c r="C178" s="9"/>
      <c r="D178" s="3"/>
      <c r="E178" s="3"/>
      <c r="F178" s="3"/>
      <c r="G178" s="3"/>
      <c r="H178" s="3"/>
      <c r="I178" s="3"/>
      <c r="J178" s="3"/>
    </row>
    <row r="179" spans="1:10" s="2" customFormat="1" ht="92.25" customHeight="1">
      <c r="A179" s="4"/>
      <c r="B179" s="4"/>
      <c r="C179" s="9"/>
      <c r="D179" s="3"/>
      <c r="E179" s="3"/>
      <c r="F179" s="3"/>
      <c r="G179" s="3"/>
      <c r="H179" s="3"/>
      <c r="I179" s="3"/>
      <c r="J179" s="3"/>
    </row>
    <row r="180" spans="1:10" s="2" customFormat="1" ht="92.25" customHeight="1">
      <c r="A180" s="4"/>
      <c r="B180" s="4"/>
      <c r="C180" s="9"/>
      <c r="D180" s="3"/>
      <c r="E180" s="3"/>
      <c r="F180" s="3"/>
      <c r="G180" s="3"/>
      <c r="H180" s="3"/>
      <c r="I180" s="3"/>
      <c r="J180" s="3"/>
    </row>
    <row r="181" spans="1:10" s="2" customFormat="1" ht="92.25" customHeight="1">
      <c r="A181" s="4"/>
      <c r="B181" s="4"/>
      <c r="C181" s="9"/>
      <c r="D181" s="3"/>
      <c r="E181" s="3"/>
      <c r="F181" s="3"/>
      <c r="G181" s="3"/>
      <c r="H181" s="3"/>
      <c r="I181" s="3"/>
      <c r="J181" s="3"/>
    </row>
    <row r="182" spans="1:10">
      <c r="J182" s="3"/>
    </row>
    <row r="183" spans="1:10">
      <c r="J183" s="3"/>
    </row>
  </sheetData>
  <autoFilter ref="A1:K120">
    <filterColumn colId="10">
      <filters>
        <filter val="2"/>
      </filters>
    </filterColumn>
  </autoFilter>
  <mergeCells count="2">
    <mergeCell ref="H28:I28"/>
    <mergeCell ref="I65:J65"/>
  </mergeCells>
  <phoneticPr fontId="3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J63"/>
  <sheetViews>
    <sheetView topLeftCell="A7" workbookViewId="0">
      <selection activeCell="D26" sqref="C24:D26"/>
    </sheetView>
  </sheetViews>
  <sheetFormatPr baseColWidth="10" defaultColWidth="8.83203125" defaultRowHeight="14" x14ac:dyDescent="0"/>
  <sheetData>
    <row r="15" spans="2:10">
      <c r="B15" t="s">
        <v>106</v>
      </c>
      <c r="C15" t="s">
        <v>107</v>
      </c>
      <c r="D15" t="s">
        <v>108</v>
      </c>
      <c r="E15" t="s">
        <v>109</v>
      </c>
      <c r="F15" t="s">
        <v>110</v>
      </c>
      <c r="G15" t="s">
        <v>111</v>
      </c>
      <c r="H15" t="s">
        <v>112</v>
      </c>
      <c r="I15" t="s">
        <v>113</v>
      </c>
      <c r="J15" t="s">
        <v>114</v>
      </c>
    </row>
    <row r="16" spans="2:10">
      <c r="B16" s="6" t="s">
        <v>153</v>
      </c>
      <c r="C16" s="6" t="s">
        <v>101</v>
      </c>
      <c r="D16" s="6" t="s">
        <v>102</v>
      </c>
    </row>
    <row r="17" spans="2:4">
      <c r="B17" t="s">
        <v>159</v>
      </c>
      <c r="C17" t="s">
        <v>118</v>
      </c>
      <c r="D17" t="s">
        <v>160</v>
      </c>
    </row>
    <row r="18" spans="2:4">
      <c r="B18" s="6" t="s">
        <v>127</v>
      </c>
      <c r="C18" s="6" t="s">
        <v>118</v>
      </c>
      <c r="D18" s="6" t="s">
        <v>129</v>
      </c>
    </row>
    <row r="19" spans="2:4">
      <c r="B19" s="6" t="s">
        <v>153</v>
      </c>
      <c r="C19" s="6" t="s">
        <v>118</v>
      </c>
      <c r="D19" s="6" t="s">
        <v>325</v>
      </c>
    </row>
    <row r="20" spans="2:4">
      <c r="B20" s="6" t="s">
        <v>156</v>
      </c>
      <c r="C20" s="6" t="s">
        <v>118</v>
      </c>
      <c r="D20" s="6" t="s">
        <v>158</v>
      </c>
    </row>
    <row r="21" spans="2:4">
      <c r="B21" s="6" t="s">
        <v>115</v>
      </c>
      <c r="C21" s="6" t="s">
        <v>118</v>
      </c>
      <c r="D21" s="6" t="s">
        <v>119</v>
      </c>
    </row>
    <row r="22" spans="2:4">
      <c r="B22" s="6" t="s">
        <v>136</v>
      </c>
      <c r="C22" s="6" t="s">
        <v>118</v>
      </c>
      <c r="D22" s="6" t="s">
        <v>139</v>
      </c>
    </row>
    <row r="23" spans="2:4">
      <c r="B23" s="6" t="s">
        <v>140</v>
      </c>
      <c r="C23" s="6" t="s">
        <v>118</v>
      </c>
      <c r="D23" s="6" t="s">
        <v>143</v>
      </c>
    </row>
    <row r="24" spans="2:4">
      <c r="B24" s="6" t="s">
        <v>123</v>
      </c>
      <c r="C24" s="7" t="s">
        <v>89</v>
      </c>
      <c r="D24" s="7" t="s">
        <v>90</v>
      </c>
    </row>
    <row r="25" spans="2:4">
      <c r="B25" s="6" t="s">
        <v>140</v>
      </c>
      <c r="C25" s="7" t="s">
        <v>89</v>
      </c>
      <c r="D25" s="7" t="s">
        <v>141</v>
      </c>
    </row>
    <row r="26" spans="2:4">
      <c r="B26" s="6" t="s">
        <v>144</v>
      </c>
      <c r="C26" s="7" t="s">
        <v>89</v>
      </c>
      <c r="D26" s="7" t="s">
        <v>145</v>
      </c>
    </row>
    <row r="27" spans="2:4">
      <c r="B27" s="6" t="s">
        <v>127</v>
      </c>
      <c r="C27" s="7" t="s">
        <v>91</v>
      </c>
      <c r="D27" s="7" t="s">
        <v>92</v>
      </c>
    </row>
    <row r="28" spans="2:4">
      <c r="B28" t="s">
        <v>159</v>
      </c>
      <c r="C28" s="8" t="s">
        <v>91</v>
      </c>
      <c r="D28" s="8" t="s">
        <v>105</v>
      </c>
    </row>
    <row r="29" spans="2:4">
      <c r="B29" s="6" t="s">
        <v>123</v>
      </c>
      <c r="C29" s="7" t="s">
        <v>91</v>
      </c>
      <c r="D29" s="7" t="s">
        <v>124</v>
      </c>
    </row>
    <row r="30" spans="2:4">
      <c r="B30" s="6" t="s">
        <v>136</v>
      </c>
      <c r="C30" s="7" t="s">
        <v>91</v>
      </c>
      <c r="D30" s="7" t="s">
        <v>137</v>
      </c>
    </row>
    <row r="31" spans="2:4">
      <c r="B31" s="6" t="s">
        <v>153</v>
      </c>
      <c r="C31" s="7" t="s">
        <v>91</v>
      </c>
      <c r="D31" s="7" t="s">
        <v>154</v>
      </c>
    </row>
    <row r="32" spans="2:4">
      <c r="B32" s="6" t="s">
        <v>156</v>
      </c>
      <c r="C32" s="7" t="s">
        <v>91</v>
      </c>
      <c r="D32" s="7" t="s">
        <v>157</v>
      </c>
    </row>
    <row r="33" spans="2:4">
      <c r="B33" s="6" t="s">
        <v>115</v>
      </c>
      <c r="C33" s="7" t="s">
        <v>91</v>
      </c>
      <c r="D33" s="7" t="s">
        <v>117</v>
      </c>
    </row>
    <row r="34" spans="2:4">
      <c r="B34" s="6" t="s">
        <v>140</v>
      </c>
      <c r="C34" s="7" t="s">
        <v>91</v>
      </c>
      <c r="D34" s="7" t="s">
        <v>142</v>
      </c>
    </row>
    <row r="35" spans="2:4">
      <c r="B35" s="6" t="s">
        <v>123</v>
      </c>
      <c r="C35" s="7" t="s">
        <v>91</v>
      </c>
      <c r="D35" s="7" t="s">
        <v>126</v>
      </c>
    </row>
    <row r="36" spans="2:4">
      <c r="B36" s="6" t="s">
        <v>132</v>
      </c>
      <c r="C36" s="7" t="s">
        <v>91</v>
      </c>
      <c r="D36" s="7" t="s">
        <v>135</v>
      </c>
    </row>
    <row r="37" spans="2:4">
      <c r="B37" s="6" t="s">
        <v>144</v>
      </c>
      <c r="C37" s="7" t="s">
        <v>91</v>
      </c>
      <c r="D37" s="7" t="s">
        <v>148</v>
      </c>
    </row>
    <row r="38" spans="2:4">
      <c r="B38" s="6" t="s">
        <v>140</v>
      </c>
      <c r="C38" s="7" t="s">
        <v>96</v>
      </c>
      <c r="D38" s="7" t="s">
        <v>97</v>
      </c>
    </row>
    <row r="39" spans="2:4">
      <c r="B39" s="6" t="s">
        <v>144</v>
      </c>
      <c r="C39" s="7" t="s">
        <v>146</v>
      </c>
      <c r="D39" s="7" t="s">
        <v>147</v>
      </c>
    </row>
    <row r="40" spans="2:4">
      <c r="B40" t="s">
        <v>159</v>
      </c>
      <c r="C40" s="8" t="s">
        <v>146</v>
      </c>
      <c r="D40" s="8" t="s">
        <v>161</v>
      </c>
    </row>
    <row r="41" spans="2:4">
      <c r="B41" s="6" t="s">
        <v>156</v>
      </c>
      <c r="C41" s="7" t="s">
        <v>103</v>
      </c>
      <c r="D41" s="7" t="s">
        <v>104</v>
      </c>
    </row>
    <row r="42" spans="2:4">
      <c r="B42" s="6" t="s">
        <v>132</v>
      </c>
      <c r="C42" s="7" t="s">
        <v>103</v>
      </c>
      <c r="D42" s="7" t="s">
        <v>134</v>
      </c>
    </row>
    <row r="43" spans="2:4">
      <c r="B43" t="s">
        <v>159</v>
      </c>
      <c r="C43" s="8" t="s">
        <v>103</v>
      </c>
      <c r="D43" s="8" t="s">
        <v>162</v>
      </c>
    </row>
    <row r="44" spans="2:4">
      <c r="B44" s="6" t="s">
        <v>136</v>
      </c>
      <c r="C44" s="7" t="s">
        <v>94</v>
      </c>
      <c r="D44" s="7" t="s">
        <v>95</v>
      </c>
    </row>
    <row r="45" spans="2:4">
      <c r="B45" s="6" t="s">
        <v>144</v>
      </c>
      <c r="C45" s="7" t="s">
        <v>98</v>
      </c>
      <c r="D45" s="7" t="s">
        <v>99</v>
      </c>
    </row>
    <row r="46" spans="2:4">
      <c r="B46" s="6" t="s">
        <v>149</v>
      </c>
      <c r="C46" s="7" t="s">
        <v>98</v>
      </c>
      <c r="D46" s="7" t="s">
        <v>100</v>
      </c>
    </row>
    <row r="47" spans="2:4">
      <c r="B47" s="6" t="s">
        <v>115</v>
      </c>
      <c r="C47" s="7" t="s">
        <v>98</v>
      </c>
      <c r="D47" s="7" t="s">
        <v>116</v>
      </c>
    </row>
    <row r="48" spans="2:4">
      <c r="B48" s="6" t="s">
        <v>120</v>
      </c>
      <c r="C48" s="7" t="s">
        <v>98</v>
      </c>
      <c r="D48" s="7" t="s">
        <v>121</v>
      </c>
    </row>
    <row r="49" spans="2:4">
      <c r="B49" s="6" t="s">
        <v>127</v>
      </c>
      <c r="C49" s="7" t="s">
        <v>98</v>
      </c>
      <c r="D49" s="7" t="s">
        <v>128</v>
      </c>
    </row>
    <row r="50" spans="2:4">
      <c r="B50" s="6" t="s">
        <v>136</v>
      </c>
      <c r="C50" s="7" t="s">
        <v>98</v>
      </c>
      <c r="D50" s="7" t="s">
        <v>138</v>
      </c>
    </row>
    <row r="51" spans="2:4">
      <c r="B51" s="6" t="s">
        <v>153</v>
      </c>
      <c r="C51" s="7" t="s">
        <v>98</v>
      </c>
      <c r="D51" s="7" t="s">
        <v>155</v>
      </c>
    </row>
    <row r="52" spans="2:4">
      <c r="B52" s="6" t="s">
        <v>115</v>
      </c>
      <c r="C52" s="7" t="s">
        <v>82</v>
      </c>
      <c r="D52" s="7" t="s">
        <v>86</v>
      </c>
    </row>
    <row r="53" spans="2:4">
      <c r="B53" s="6" t="s">
        <v>149</v>
      </c>
      <c r="C53" s="7" t="s">
        <v>82</v>
      </c>
      <c r="D53" s="7" t="s">
        <v>150</v>
      </c>
    </row>
    <row r="54" spans="2:4">
      <c r="B54" s="6" t="s">
        <v>123</v>
      </c>
      <c r="C54" s="7" t="s">
        <v>82</v>
      </c>
      <c r="D54" s="7" t="s">
        <v>125</v>
      </c>
    </row>
    <row r="55" spans="2:4">
      <c r="B55" s="6" t="s">
        <v>120</v>
      </c>
      <c r="C55" s="7" t="s">
        <v>87</v>
      </c>
      <c r="D55" s="7" t="s">
        <v>88</v>
      </c>
    </row>
    <row r="56" spans="2:4">
      <c r="B56" s="6" t="s">
        <v>132</v>
      </c>
      <c r="C56" s="7" t="s">
        <v>87</v>
      </c>
      <c r="D56" s="7" t="s">
        <v>93</v>
      </c>
    </row>
    <row r="57" spans="2:4">
      <c r="B57" s="6" t="s">
        <v>120</v>
      </c>
      <c r="C57" s="7" t="s">
        <v>87</v>
      </c>
      <c r="D57" s="7" t="s">
        <v>81</v>
      </c>
    </row>
    <row r="58" spans="2:4">
      <c r="B58" s="6" t="s">
        <v>120</v>
      </c>
      <c r="C58" s="7" t="s">
        <v>87</v>
      </c>
      <c r="D58" s="7" t="s">
        <v>122</v>
      </c>
    </row>
    <row r="59" spans="2:4">
      <c r="B59" s="6" t="s">
        <v>149</v>
      </c>
      <c r="C59" s="7" t="s">
        <v>87</v>
      </c>
      <c r="D59" s="7" t="s">
        <v>152</v>
      </c>
    </row>
    <row r="60" spans="2:4">
      <c r="B60" s="6" t="s">
        <v>156</v>
      </c>
      <c r="C60" s="7" t="s">
        <v>87</v>
      </c>
      <c r="D60" s="7" t="s">
        <v>84</v>
      </c>
    </row>
    <row r="61" spans="2:4">
      <c r="B61" s="6" t="s">
        <v>132</v>
      </c>
      <c r="C61" s="7" t="s">
        <v>130</v>
      </c>
      <c r="D61" s="7" t="s">
        <v>133</v>
      </c>
    </row>
    <row r="62" spans="2:4">
      <c r="B62" s="6" t="s">
        <v>149</v>
      </c>
      <c r="C62" s="7" t="s">
        <v>130</v>
      </c>
      <c r="D62" s="7" t="s">
        <v>151</v>
      </c>
    </row>
    <row r="63" spans="2:4">
      <c r="B63" s="6" t="s">
        <v>127</v>
      </c>
      <c r="C63" s="7" t="s">
        <v>130</v>
      </c>
      <c r="D63" s="7" t="s">
        <v>131</v>
      </c>
    </row>
  </sheetData>
  <phoneticPr fontId="3" type="noConversion"/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Plougmann &amp; Vingtoft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Moesmann Madsen</dc:creator>
  <cp:lastModifiedBy>Microsoft Office User</cp:lastModifiedBy>
  <cp:lastPrinted>2013-12-27T13:08:40Z</cp:lastPrinted>
  <dcterms:created xsi:type="dcterms:W3CDTF">2013-06-05T21:46:10Z</dcterms:created>
  <dcterms:modified xsi:type="dcterms:W3CDTF">2014-01-06T22:11:29Z</dcterms:modified>
</cp:coreProperties>
</file>